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博士\文章投稿\ced-1泛素化文章投稿\trim-21-Elife\elife review 修改\原始文件及数据\Figure 7-Source Data 1\"/>
    </mc:Choice>
  </mc:AlternateContent>
  <xr:revisionPtr revIDLastSave="0" documentId="13_ncr:1_{2BDC903B-3707-44FC-99F4-0637496F6490}" xr6:coauthVersionLast="47" xr6:coauthVersionMax="47" xr10:uidLastSave="{00000000-0000-0000-0000-000000000000}"/>
  <bookViews>
    <workbookView xWindow="480" yWindow="2895" windowWidth="24405" windowHeight="11385" activeTab="5" xr2:uid="{00000000-000D-0000-FFFF-FFFF00000000}"/>
  </bookViews>
  <sheets>
    <sheet name="Figure 7E" sheetId="1" r:id="rId1"/>
    <sheet name="Figure 7F" sheetId="2" r:id="rId2"/>
    <sheet name="Figure 7G" sheetId="3" r:id="rId3"/>
    <sheet name="Figure 7H" sheetId="4" r:id="rId4"/>
    <sheet name="Figure 7I" sheetId="5" r:id="rId5"/>
    <sheet name="Figure 7J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6" l="1"/>
  <c r="F10" i="6"/>
  <c r="E10" i="6"/>
  <c r="D10" i="6"/>
  <c r="E9" i="6"/>
  <c r="F9" i="6"/>
  <c r="G9" i="6"/>
  <c r="E8" i="6"/>
  <c r="F8" i="6"/>
  <c r="G8" i="6"/>
  <c r="E7" i="6"/>
  <c r="F7" i="6"/>
  <c r="G7" i="6"/>
  <c r="D8" i="6"/>
  <c r="D9" i="6" s="1"/>
  <c r="D7" i="6"/>
  <c r="C7" i="6"/>
  <c r="T36" i="5"/>
  <c r="R36" i="5"/>
  <c r="S36" i="5" s="1"/>
  <c r="Q36" i="5"/>
  <c r="T35" i="5"/>
  <c r="R35" i="5"/>
  <c r="S35" i="5" s="1"/>
  <c r="Q35" i="5"/>
  <c r="T34" i="5"/>
  <c r="R34" i="5"/>
  <c r="S34" i="5" s="1"/>
  <c r="Q34" i="5"/>
  <c r="T33" i="5"/>
  <c r="R33" i="5"/>
  <c r="S33" i="5" s="1"/>
  <c r="Q33" i="5"/>
  <c r="T32" i="5"/>
  <c r="R32" i="5"/>
  <c r="S32" i="5" s="1"/>
  <c r="Q32" i="5"/>
  <c r="T31" i="5"/>
  <c r="R31" i="5"/>
  <c r="S31" i="5" s="1"/>
  <c r="Q31" i="5"/>
  <c r="T29" i="5"/>
  <c r="R29" i="5"/>
  <c r="S29" i="5" s="1"/>
  <c r="Q29" i="5"/>
  <c r="T28" i="5"/>
  <c r="R28" i="5"/>
  <c r="S28" i="5" s="1"/>
  <c r="Q28" i="5"/>
  <c r="T27" i="5"/>
  <c r="R27" i="5"/>
  <c r="S27" i="5" s="1"/>
  <c r="Q27" i="5"/>
  <c r="T26" i="5"/>
  <c r="R26" i="5"/>
  <c r="S26" i="5" s="1"/>
  <c r="Q26" i="5"/>
  <c r="T25" i="5"/>
  <c r="R25" i="5"/>
  <c r="S25" i="5" s="1"/>
  <c r="Q25" i="5"/>
  <c r="T24" i="5"/>
  <c r="R24" i="5"/>
  <c r="S24" i="5" s="1"/>
  <c r="Q24" i="5"/>
  <c r="T22" i="5"/>
  <c r="R22" i="5"/>
  <c r="S22" i="5" s="1"/>
  <c r="Q22" i="5"/>
  <c r="T21" i="5"/>
  <c r="R21" i="5"/>
  <c r="S21" i="5" s="1"/>
  <c r="Q21" i="5"/>
  <c r="T20" i="5"/>
  <c r="R20" i="5"/>
  <c r="S20" i="5" s="1"/>
  <c r="Q20" i="5"/>
  <c r="T19" i="5"/>
  <c r="R19" i="5"/>
  <c r="S19" i="5" s="1"/>
  <c r="Q19" i="5"/>
  <c r="T18" i="5"/>
  <c r="R18" i="5"/>
  <c r="S18" i="5" s="1"/>
  <c r="Q18" i="5"/>
  <c r="T17" i="5"/>
  <c r="R17" i="5"/>
  <c r="S17" i="5" s="1"/>
  <c r="Q17" i="5"/>
  <c r="T15" i="5"/>
  <c r="R15" i="5"/>
  <c r="S15" i="5" s="1"/>
  <c r="Q15" i="5"/>
  <c r="T14" i="5"/>
  <c r="R14" i="5"/>
  <c r="S14" i="5" s="1"/>
  <c r="Q14" i="5"/>
  <c r="T13" i="5"/>
  <c r="R13" i="5"/>
  <c r="S13" i="5" s="1"/>
  <c r="Q13" i="5"/>
  <c r="T12" i="5"/>
  <c r="R12" i="5"/>
  <c r="S12" i="5" s="1"/>
  <c r="Q12" i="5"/>
  <c r="T11" i="5"/>
  <c r="R11" i="5"/>
  <c r="S11" i="5" s="1"/>
  <c r="Q11" i="5"/>
  <c r="T10" i="5"/>
  <c r="R10" i="5"/>
  <c r="S10" i="5" s="1"/>
  <c r="Q10" i="5"/>
  <c r="S8" i="5"/>
  <c r="R8" i="5"/>
  <c r="Q8" i="5"/>
  <c r="R7" i="5"/>
  <c r="S7" i="5" s="1"/>
  <c r="Q7" i="5"/>
  <c r="R6" i="5"/>
  <c r="S6" i="5" s="1"/>
  <c r="Q6" i="5"/>
  <c r="R5" i="5"/>
  <c r="S5" i="5" s="1"/>
  <c r="Q5" i="5"/>
  <c r="S4" i="5"/>
  <c r="R4" i="5"/>
  <c r="Q4" i="5"/>
  <c r="R3" i="5"/>
  <c r="S3" i="5" s="1"/>
  <c r="Q3" i="5"/>
  <c r="C9" i="4"/>
  <c r="C7" i="4"/>
  <c r="C8" i="4" s="1"/>
  <c r="C6" i="4"/>
  <c r="B6" i="4"/>
  <c r="H15" i="3"/>
  <c r="F15" i="3"/>
  <c r="G15" i="3" s="1"/>
  <c r="E15" i="3"/>
  <c r="H14" i="3"/>
  <c r="F14" i="3"/>
  <c r="G14" i="3" s="1"/>
  <c r="E14" i="3"/>
  <c r="H13" i="3"/>
  <c r="F13" i="3"/>
  <c r="G13" i="3" s="1"/>
  <c r="E13" i="3"/>
  <c r="H12" i="3"/>
  <c r="G12" i="3"/>
  <c r="F12" i="3"/>
  <c r="E12" i="3"/>
  <c r="H11" i="3"/>
  <c r="F11" i="3"/>
  <c r="G11" i="3" s="1"/>
  <c r="E11" i="3"/>
  <c r="H10" i="3"/>
  <c r="G10" i="3"/>
  <c r="F10" i="3"/>
  <c r="E10" i="3"/>
  <c r="F8" i="3"/>
  <c r="G8" i="3" s="1"/>
  <c r="E8" i="3"/>
  <c r="F7" i="3"/>
  <c r="G7" i="3" s="1"/>
  <c r="E7" i="3"/>
  <c r="F6" i="3"/>
  <c r="G6" i="3" s="1"/>
  <c r="E6" i="3"/>
  <c r="F5" i="3"/>
  <c r="G5" i="3" s="1"/>
  <c r="E5" i="3"/>
  <c r="F4" i="3"/>
  <c r="G4" i="3" s="1"/>
  <c r="E4" i="3"/>
  <c r="F3" i="3"/>
  <c r="G3" i="3" s="1"/>
  <c r="E3" i="3"/>
  <c r="V22" i="1"/>
  <c r="V23" i="1"/>
  <c r="V24" i="1"/>
  <c r="V25" i="1"/>
  <c r="V21" i="1"/>
  <c r="U22" i="1"/>
  <c r="U23" i="1"/>
  <c r="U24" i="1"/>
  <c r="U25" i="1"/>
  <c r="U21" i="1"/>
  <c r="T25" i="1"/>
  <c r="R25" i="1"/>
  <c r="S25" i="1" s="1"/>
  <c r="Q25" i="1"/>
  <c r="T24" i="1"/>
  <c r="R24" i="1"/>
  <c r="S24" i="1" s="1"/>
  <c r="Q24" i="1"/>
  <c r="T23" i="1"/>
  <c r="R23" i="1"/>
  <c r="S23" i="1" s="1"/>
  <c r="Q23" i="1"/>
  <c r="T22" i="1"/>
  <c r="R22" i="1"/>
  <c r="S22" i="1" s="1"/>
  <c r="Q22" i="1"/>
  <c r="T21" i="1"/>
  <c r="R21" i="1"/>
  <c r="S21" i="1" s="1"/>
  <c r="Q21" i="1"/>
  <c r="T19" i="1"/>
  <c r="R19" i="1"/>
  <c r="S19" i="1" s="1"/>
  <c r="Q19" i="1"/>
  <c r="T18" i="1"/>
  <c r="R18" i="1"/>
  <c r="S18" i="1" s="1"/>
  <c r="Q18" i="1"/>
  <c r="T17" i="1"/>
  <c r="R17" i="1"/>
  <c r="S17" i="1" s="1"/>
  <c r="Q17" i="1"/>
  <c r="T16" i="1"/>
  <c r="R16" i="1"/>
  <c r="S16" i="1" s="1"/>
  <c r="Q16" i="1"/>
  <c r="T15" i="1"/>
  <c r="R15" i="1"/>
  <c r="S15" i="1" s="1"/>
  <c r="Q15" i="1"/>
  <c r="T13" i="1"/>
  <c r="R13" i="1"/>
  <c r="S13" i="1" s="1"/>
  <c r="Q13" i="1"/>
  <c r="T12" i="1"/>
  <c r="R12" i="1"/>
  <c r="S12" i="1" s="1"/>
  <c r="Q12" i="1"/>
  <c r="T11" i="1"/>
  <c r="R11" i="1"/>
  <c r="S11" i="1" s="1"/>
  <c r="Q11" i="1"/>
  <c r="T10" i="1"/>
  <c r="R10" i="1"/>
  <c r="S10" i="1" s="1"/>
  <c r="Q10" i="1"/>
  <c r="T9" i="1"/>
  <c r="R9" i="1"/>
  <c r="S9" i="1" s="1"/>
  <c r="Q9" i="1"/>
  <c r="S7" i="1"/>
  <c r="R7" i="1"/>
  <c r="Q7" i="1"/>
  <c r="R6" i="1"/>
  <c r="S6" i="1" s="1"/>
  <c r="Q6" i="1"/>
  <c r="R5" i="1"/>
  <c r="S5" i="1" s="1"/>
  <c r="Q5" i="1"/>
  <c r="R4" i="1"/>
  <c r="S4" i="1" s="1"/>
  <c r="Q4" i="1"/>
  <c r="S3" i="1"/>
  <c r="R3" i="1"/>
  <c r="Q3" i="1"/>
</calcChain>
</file>

<file path=xl/sharedStrings.xml><?xml version="1.0" encoding="utf-8"?>
<sst xmlns="http://schemas.openxmlformats.org/spreadsheetml/2006/main" count="126" uniqueCount="56">
  <si>
    <t>N2/control RNAi</t>
    <phoneticPr fontId="2" type="noConversion"/>
  </si>
  <si>
    <t>12h</t>
  </si>
  <si>
    <t>24h</t>
  </si>
  <si>
    <t>36h</t>
  </si>
  <si>
    <t>48h</t>
  </si>
  <si>
    <t>60h</t>
  </si>
  <si>
    <r>
      <rPr>
        <i/>
        <sz val="10"/>
        <rFont val="Arial"/>
        <family val="2"/>
      </rPr>
      <t>trim-21(xwh13)</t>
    </r>
    <r>
      <rPr>
        <sz val="10"/>
        <rFont val="Arial"/>
        <family val="2"/>
      </rPr>
      <t>/control RNAi</t>
    </r>
    <phoneticPr fontId="2" type="noConversion"/>
  </si>
  <si>
    <r>
      <t>N2/</t>
    </r>
    <r>
      <rPr>
        <i/>
        <sz val="10"/>
        <rFont val="Arial"/>
        <family val="2"/>
      </rPr>
      <t>vha-10</t>
    </r>
    <r>
      <rPr>
        <sz val="10"/>
        <rFont val="Arial"/>
        <family val="2"/>
      </rPr>
      <t xml:space="preserve"> RNAi</t>
    </r>
    <phoneticPr fontId="2" type="noConversion"/>
  </si>
  <si>
    <r>
      <rPr>
        <i/>
        <sz val="10"/>
        <rFont val="Arial"/>
        <family val="2"/>
      </rPr>
      <t>trim-21(xwh13)/vha-10</t>
    </r>
    <r>
      <rPr>
        <sz val="10"/>
        <rFont val="Arial"/>
        <family val="2"/>
      </rPr>
      <t xml:space="preserve"> RNAi</t>
    </r>
    <phoneticPr fontId="2" type="noConversion"/>
  </si>
  <si>
    <t>Mean</t>
    <phoneticPr fontId="2" type="noConversion"/>
  </si>
  <si>
    <t>SD</t>
    <phoneticPr fontId="2" type="noConversion"/>
  </si>
  <si>
    <t>SEM</t>
    <phoneticPr fontId="2" type="noConversion"/>
  </si>
  <si>
    <t>P-Value</t>
    <phoneticPr fontId="2" type="noConversion"/>
  </si>
  <si>
    <t>No. of germ cell corpses(Time post L4)</t>
    <phoneticPr fontId="2" type="noConversion"/>
  </si>
  <si>
    <t>0-10</t>
  </si>
  <si>
    <t>11-20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</si>
  <si>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</si>
  <si>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</si>
  <si>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</si>
  <si>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</si>
  <si>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</si>
  <si>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</si>
  <si>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</si>
  <si>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</si>
  <si>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&gt;100</t>
  </si>
  <si>
    <t>Duration of cell corpse(min)</t>
    <phoneticPr fontId="2" type="noConversion"/>
  </si>
  <si>
    <t>No. of germ cell corpses</t>
  </si>
  <si>
    <t>germ cell corpses labeled by phagosomal markers</t>
    <phoneticPr fontId="2" type="noConversion"/>
  </si>
  <si>
    <t>CED-1::GFP</t>
  </si>
  <si>
    <t>GFP::RAB-5</t>
  </si>
  <si>
    <t>GFP::RAB-7</t>
  </si>
  <si>
    <t>LAAT-1::mCHERRY</t>
  </si>
  <si>
    <t>NUC-1::mCHERRY</t>
  </si>
  <si>
    <t>CPL-1::mChOint</t>
  </si>
  <si>
    <t>LAAT-1::GFP</t>
    <phoneticPr fontId="2" type="noConversion"/>
  </si>
  <si>
    <t>AO staining labeled</t>
    <phoneticPr fontId="2" type="noConversion"/>
  </si>
  <si>
    <t>No. of somatic cell corpses(Developmental Stages)</t>
    <phoneticPr fontId="2" type="noConversion"/>
  </si>
  <si>
    <t>N2</t>
  </si>
  <si>
    <t>comma</t>
  </si>
  <si>
    <t>1.5 fold</t>
  </si>
  <si>
    <t>2 fold</t>
  </si>
  <si>
    <t>2.5 fold</t>
  </si>
  <si>
    <t>3 fold</t>
  </si>
  <si>
    <t>4 fold</t>
  </si>
  <si>
    <t>trim-21(xwh13)</t>
    <phoneticPr fontId="2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</si>
  <si>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ced-1</t>
    </r>
    <r>
      <rPr>
        <i/>
        <sz val="11"/>
        <color theme="1"/>
        <rFont val="等线"/>
        <family val="3"/>
        <charset val="134"/>
        <scheme val="minor"/>
      </rPr>
      <t>vha-10::mcherry line1/trim-21(xwh13)</t>
    </r>
    <phoneticPr fontId="2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</si>
  <si>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ced-1</t>
    </r>
    <r>
      <rPr>
        <i/>
        <sz val="11"/>
        <color theme="1"/>
        <rFont val="等线"/>
        <family val="3"/>
        <charset val="134"/>
        <scheme val="minor"/>
      </rPr>
      <t>vha-10::mcherry line2/trim-21(xwh13)</t>
    </r>
    <phoneticPr fontId="2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</si>
  <si>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ced-1</t>
    </r>
    <r>
      <rPr>
        <i/>
        <sz val="11"/>
        <color theme="1"/>
        <rFont val="等线"/>
        <family val="3"/>
        <charset val="134"/>
        <scheme val="minor"/>
      </rPr>
      <t>vha-10::mcherry line3/trim-21(xwh13)</t>
    </r>
    <phoneticPr fontId="2" type="noConversion"/>
  </si>
  <si>
    <t>N2</t>
    <phoneticPr fontId="2" type="noConversion"/>
  </si>
  <si>
    <t>trim-21</t>
  </si>
  <si>
    <t>trim-21; Pced-1vha-10::mcherry line1</t>
    <phoneticPr fontId="6" type="noConversion"/>
  </si>
  <si>
    <t>trim-21; Pced-1vha-10::mcherry line2</t>
    <phoneticPr fontId="6" type="noConversion"/>
  </si>
  <si>
    <t>trim-21; Pced-1vha-10::mcherry line3</t>
    <phoneticPr fontId="6" type="noConversion"/>
  </si>
  <si>
    <t>1st</t>
    <phoneticPr fontId="2" type="noConversion"/>
  </si>
  <si>
    <t>2nd</t>
    <phoneticPr fontId="2" type="noConversion"/>
  </si>
  <si>
    <t>3rd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</si>
</sst>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  <font>
      <i/>
      <sz val="10"/>
      <name val="Arial"/>
      <family val="2"/>
    </font>
    <font>
      <i/>
      <sz val="11"/>
      <color theme="1"/>
      <name val="等线"/>
      <family val="3"/>
      <charset val="134"/>
      <scheme val="minor"/>
    </font>
    <font>
      <i/>
      <vertAlign val="subscript"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"/>
  <sheetViews>
    <sheetView workbookViewId="0">
      <selection activeCell="A8" sqref="A8"/>
    </sheetView>
  </sheetViews>
  <sheetFormatPr defaultRowHeight="14.25" x14ac:dyDescent="0.2"/>
  <cols>
    <col min="1" max="1" width="29.875" customWidth="1"/>
  </cols>
  <sheetData>
    <row r="1" spans="1:20" x14ac:dyDescent="0.2">
      <c r="A1" s="10" t="s">
        <v>13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20" x14ac:dyDescent="0.2">
      <c r="A2" s="1" t="s">
        <v>0</v>
      </c>
      <c r="Q2" t="s">
        <v>9</v>
      </c>
      <c r="R2" t="s">
        <v>10</v>
      </c>
      <c r="S2" t="s">
        <v>11</v>
      </c>
      <c r="T2" t="s">
        <v>12</v>
      </c>
    </row>
    <row r="3" spans="1:20" x14ac:dyDescent="0.2">
      <c r="A3" s="2" t="s">
        <v>1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1</v>
      </c>
      <c r="M3" s="3">
        <v>0</v>
      </c>
      <c r="N3" s="3">
        <v>0</v>
      </c>
      <c r="O3" s="3">
        <v>0</v>
      </c>
      <c r="P3" s="3">
        <v>0</v>
      </c>
      <c r="Q3">
        <f>AVERAGE(B3:P3)</f>
        <v>6.6666666666666666E-2</v>
      </c>
      <c r="R3">
        <f>_xlfn.STDEV.P(B3:P3)</f>
        <v>0.24944382578492943</v>
      </c>
      <c r="S3">
        <f>R3/SQRT(15)</f>
        <v>6.4406118871953064E-2</v>
      </c>
    </row>
    <row r="4" spans="1:20" x14ac:dyDescent="0.2">
      <c r="A4" s="2" t="s">
        <v>2</v>
      </c>
      <c r="B4" s="3">
        <v>0</v>
      </c>
      <c r="C4" s="3">
        <v>1</v>
      </c>
      <c r="D4" s="3">
        <v>0</v>
      </c>
      <c r="E4" s="3">
        <v>0</v>
      </c>
      <c r="F4" s="3">
        <v>1</v>
      </c>
      <c r="G4" s="3">
        <v>0</v>
      </c>
      <c r="H4" s="3">
        <v>0</v>
      </c>
      <c r="I4" s="3">
        <v>1</v>
      </c>
      <c r="J4" s="3">
        <v>0</v>
      </c>
      <c r="K4" s="3">
        <v>0</v>
      </c>
      <c r="L4" s="3">
        <v>1</v>
      </c>
      <c r="M4" s="3">
        <v>0</v>
      </c>
      <c r="N4" s="3">
        <v>0</v>
      </c>
      <c r="O4" s="3">
        <v>0</v>
      </c>
      <c r="P4" s="3">
        <v>2</v>
      </c>
      <c r="Q4">
        <f>AVERAGE(B4:P4)</f>
        <v>0.4</v>
      </c>
      <c r="R4">
        <f>_xlfn.STDEV.P(B4:P4)</f>
        <v>0.61101009266077866</v>
      </c>
      <c r="S4">
        <f>R4/SQRT(15)</f>
        <v>0.15776212754932309</v>
      </c>
    </row>
    <row r="5" spans="1:20" x14ac:dyDescent="0.2">
      <c r="A5" s="2" t="s">
        <v>3</v>
      </c>
      <c r="B5" s="3">
        <v>2</v>
      </c>
      <c r="C5" s="3">
        <v>4</v>
      </c>
      <c r="D5" s="3">
        <v>3</v>
      </c>
      <c r="E5" s="3">
        <v>2</v>
      </c>
      <c r="F5" s="3">
        <v>1</v>
      </c>
      <c r="G5" s="3">
        <v>3</v>
      </c>
      <c r="H5" s="3">
        <v>2</v>
      </c>
      <c r="I5" s="3">
        <v>1</v>
      </c>
      <c r="J5" s="3">
        <v>5</v>
      </c>
      <c r="K5" s="3">
        <v>2</v>
      </c>
      <c r="L5" s="3">
        <v>3</v>
      </c>
      <c r="M5" s="3">
        <v>4</v>
      </c>
      <c r="N5" s="3">
        <v>1</v>
      </c>
      <c r="O5" s="3">
        <v>3</v>
      </c>
      <c r="P5" s="3">
        <v>3</v>
      </c>
      <c r="Q5">
        <f>AVERAGE(B5:P5)</f>
        <v>2.6</v>
      </c>
      <c r="R5">
        <f>_xlfn.STDEV.P(B5:P5)</f>
        <v>1.1430952132988164</v>
      </c>
      <c r="S5">
        <f>R5/SQRT(15)</f>
        <v>0.29514591494904868</v>
      </c>
    </row>
    <row r="6" spans="1:20" x14ac:dyDescent="0.2">
      <c r="A6" s="2" t="s">
        <v>4</v>
      </c>
      <c r="B6" s="3">
        <v>4</v>
      </c>
      <c r="C6" s="3">
        <v>7</v>
      </c>
      <c r="D6" s="3">
        <v>2</v>
      </c>
      <c r="E6" s="3">
        <v>6</v>
      </c>
      <c r="F6" s="3">
        <v>8</v>
      </c>
      <c r="G6" s="3">
        <v>3</v>
      </c>
      <c r="H6" s="3">
        <v>2</v>
      </c>
      <c r="I6" s="3">
        <v>1</v>
      </c>
      <c r="J6" s="3">
        <v>1</v>
      </c>
      <c r="K6" s="3">
        <v>5</v>
      </c>
      <c r="L6" s="3">
        <v>3</v>
      </c>
      <c r="M6" s="3">
        <v>1</v>
      </c>
      <c r="N6" s="3">
        <v>4</v>
      </c>
      <c r="O6" s="3">
        <v>4</v>
      </c>
      <c r="P6" s="3">
        <v>3</v>
      </c>
      <c r="Q6">
        <f>AVERAGE(B6:P6)</f>
        <v>3.6</v>
      </c>
      <c r="R6">
        <f>_xlfn.STDEV.P(B6:P6)</f>
        <v>2.0912516188477497</v>
      </c>
      <c r="S6">
        <f>R6/SQRT(15)</f>
        <v>0.53995884616844236</v>
      </c>
    </row>
    <row r="7" spans="1:20" x14ac:dyDescent="0.2">
      <c r="A7" s="2" t="s">
        <v>5</v>
      </c>
      <c r="B7" s="3">
        <v>6</v>
      </c>
      <c r="C7" s="3">
        <v>1</v>
      </c>
      <c r="D7" s="3">
        <v>5</v>
      </c>
      <c r="E7" s="3">
        <v>6</v>
      </c>
      <c r="F7" s="3">
        <v>10</v>
      </c>
      <c r="G7" s="3">
        <v>4</v>
      </c>
      <c r="H7" s="3">
        <v>3</v>
      </c>
      <c r="I7" s="3">
        <v>3</v>
      </c>
      <c r="J7" s="3">
        <v>6</v>
      </c>
      <c r="K7" s="3">
        <v>3</v>
      </c>
      <c r="L7" s="3">
        <v>1</v>
      </c>
      <c r="M7" s="3">
        <v>5</v>
      </c>
      <c r="N7" s="3">
        <v>2</v>
      </c>
      <c r="O7" s="3">
        <v>7</v>
      </c>
      <c r="P7" s="3">
        <v>3</v>
      </c>
      <c r="Q7">
        <f>AVERAGE(B7:P7)</f>
        <v>4.333333333333333</v>
      </c>
      <c r="R7">
        <f>_xlfn.STDEV.P(B7:P7)</f>
        <v>2.3570226039551585</v>
      </c>
      <c r="S7">
        <f>R7/SQRT(15)</f>
        <v>0.6085806194501846</v>
      </c>
    </row>
    <row r="8" spans="1:20" x14ac:dyDescent="0.2">
      <c r="A8" s="1" t="s">
        <v>7</v>
      </c>
    </row>
    <row r="9" spans="1:20" x14ac:dyDescent="0.2">
      <c r="A9" s="2" t="s">
        <v>1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1</v>
      </c>
      <c r="I9">
        <v>0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f>AVERAGE(B9:P9)</f>
        <v>0.2</v>
      </c>
      <c r="R9">
        <f>_xlfn.STDEV.P(B9:P9)</f>
        <v>0.4</v>
      </c>
      <c r="S9">
        <f>R9/SQRT(15)</f>
        <v>0.10327955589886445</v>
      </c>
      <c r="T9">
        <f>_xlfn.T.TEST(B3:P3,B9:P9,2,2)</f>
        <v>0.29896351505458635</v>
      </c>
    </row>
    <row r="10" spans="1:20" x14ac:dyDescent="0.2">
      <c r="A10" s="2" t="s">
        <v>2</v>
      </c>
      <c r="B10">
        <v>0</v>
      </c>
      <c r="C10">
        <v>1</v>
      </c>
      <c r="D10">
        <v>1</v>
      </c>
      <c r="E10">
        <v>3</v>
      </c>
      <c r="F10">
        <v>1</v>
      </c>
      <c r="G10">
        <v>2</v>
      </c>
      <c r="H10">
        <v>2</v>
      </c>
      <c r="I10">
        <v>1</v>
      </c>
      <c r="J10">
        <v>5</v>
      </c>
      <c r="K10">
        <v>1</v>
      </c>
      <c r="L10">
        <v>1</v>
      </c>
      <c r="M10">
        <v>0</v>
      </c>
      <c r="N10">
        <v>1</v>
      </c>
      <c r="O10">
        <v>0</v>
      </c>
      <c r="P10">
        <v>6</v>
      </c>
      <c r="Q10">
        <f>AVERAGE(B10:P10)</f>
        <v>1.6666666666666667</v>
      </c>
      <c r="R10">
        <f>_xlfn.STDEV.P(B10:P10)</f>
        <v>1.699673171197595</v>
      </c>
      <c r="S10">
        <f>R10/SQRT(15)</f>
        <v>0.43885372573625553</v>
      </c>
      <c r="T10">
        <f>_xlfn.T.TEST(B4:P4,B10:P10,2,2)</f>
        <v>1.3911085487830354E-2</v>
      </c>
    </row>
    <row r="11" spans="1:20" x14ac:dyDescent="0.2">
      <c r="A11" s="2" t="s">
        <v>3</v>
      </c>
      <c r="B11">
        <v>3</v>
      </c>
      <c r="C11">
        <v>5</v>
      </c>
      <c r="D11">
        <v>3</v>
      </c>
      <c r="E11">
        <v>3</v>
      </c>
      <c r="F11">
        <v>9</v>
      </c>
      <c r="G11">
        <v>3</v>
      </c>
      <c r="H11">
        <v>8</v>
      </c>
      <c r="I11">
        <v>1</v>
      </c>
      <c r="J11">
        <v>1</v>
      </c>
      <c r="K11">
        <v>0</v>
      </c>
      <c r="L11">
        <v>0</v>
      </c>
      <c r="M11">
        <v>1</v>
      </c>
      <c r="N11">
        <v>3</v>
      </c>
      <c r="O11">
        <v>2</v>
      </c>
      <c r="P11">
        <v>2</v>
      </c>
      <c r="Q11">
        <f>AVERAGE(B11:P11)</f>
        <v>2.9333333333333331</v>
      </c>
      <c r="R11">
        <f>_xlfn.STDEV.P(B11:P11)</f>
        <v>2.5420901286583493</v>
      </c>
      <c r="S11">
        <f>R11/SQRT(15)</f>
        <v>0.6563648488568038</v>
      </c>
      <c r="T11">
        <f>_xlfn.T.TEST(B5:P5,B11:P11,2,2)</f>
        <v>0.65797889850921742</v>
      </c>
    </row>
    <row r="12" spans="1:20" x14ac:dyDescent="0.2">
      <c r="A12" s="2" t="s">
        <v>4</v>
      </c>
      <c r="B12">
        <v>5</v>
      </c>
      <c r="C12">
        <v>6</v>
      </c>
      <c r="D12">
        <v>4</v>
      </c>
      <c r="E12">
        <v>3</v>
      </c>
      <c r="F12">
        <v>8</v>
      </c>
      <c r="G12">
        <v>11</v>
      </c>
      <c r="H12">
        <v>1</v>
      </c>
      <c r="I12">
        <v>5</v>
      </c>
      <c r="J12">
        <v>6</v>
      </c>
      <c r="K12">
        <v>3</v>
      </c>
      <c r="L12">
        <v>9</v>
      </c>
      <c r="M12">
        <v>9</v>
      </c>
      <c r="N12">
        <v>4</v>
      </c>
      <c r="O12">
        <v>6</v>
      </c>
      <c r="P12">
        <v>7</v>
      </c>
      <c r="Q12">
        <f>AVERAGE(B12:P12)</f>
        <v>5.8</v>
      </c>
      <c r="R12">
        <f>_xlfn.STDEV.P(B12:P12)</f>
        <v>2.5871477215909673</v>
      </c>
      <c r="S12">
        <f>R12/SQRT(15)</f>
        <v>0.66799866932668528</v>
      </c>
      <c r="T12">
        <f>_xlfn.T.TEST(B6:P6,B12:P12,2,2)</f>
        <v>1.9669016706648799E-2</v>
      </c>
    </row>
    <row r="13" spans="1:20" x14ac:dyDescent="0.2">
      <c r="A13" s="2" t="s">
        <v>5</v>
      </c>
      <c r="B13">
        <v>0</v>
      </c>
      <c r="C13">
        <v>22</v>
      </c>
      <c r="D13">
        <v>12</v>
      </c>
      <c r="E13">
        <v>8</v>
      </c>
      <c r="F13">
        <v>16</v>
      </c>
      <c r="G13">
        <v>11</v>
      </c>
      <c r="H13">
        <v>9</v>
      </c>
      <c r="I13">
        <v>11</v>
      </c>
      <c r="J13">
        <v>18</v>
      </c>
      <c r="K13">
        <v>12</v>
      </c>
      <c r="L13">
        <v>5</v>
      </c>
      <c r="M13">
        <v>25</v>
      </c>
      <c r="N13">
        <v>1</v>
      </c>
      <c r="O13">
        <v>8</v>
      </c>
      <c r="P13">
        <v>7</v>
      </c>
      <c r="Q13">
        <f>AVERAGE(B13:P13)</f>
        <v>11</v>
      </c>
      <c r="R13">
        <f>_xlfn.STDEV.P(B13:P13)</f>
        <v>6.7724933862401571</v>
      </c>
      <c r="S13">
        <f>R13/SQRT(15)</f>
        <v>1.7486502731472002</v>
      </c>
      <c r="T13">
        <f>_xlfn.T.TEST(B7:P7,B13:P13,2,2)</f>
        <v>1.666861586118762E-3</v>
      </c>
    </row>
    <row r="14" spans="1:20" x14ac:dyDescent="0.2">
      <c r="A14" s="1" t="s">
        <v>6</v>
      </c>
    </row>
    <row r="15" spans="1:20" x14ac:dyDescent="0.2">
      <c r="A15" s="2" t="s">
        <v>1</v>
      </c>
      <c r="B15" s="3">
        <v>0</v>
      </c>
      <c r="C15" s="3">
        <v>0</v>
      </c>
      <c r="D15" s="3">
        <v>1</v>
      </c>
      <c r="E15" s="3">
        <v>0</v>
      </c>
      <c r="F15" s="3">
        <v>0</v>
      </c>
      <c r="G15" s="3">
        <v>0</v>
      </c>
      <c r="H15" s="3">
        <v>0</v>
      </c>
      <c r="I15" s="3">
        <v>1</v>
      </c>
      <c r="J15" s="3">
        <v>0</v>
      </c>
      <c r="K15" s="3">
        <v>1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>
        <f>AVERAGE(B15:P15)</f>
        <v>0.2</v>
      </c>
      <c r="R15">
        <f>_xlfn.STDEV.P(B15:P15)</f>
        <v>0.4</v>
      </c>
      <c r="S15">
        <f>R15/SQRT(15)</f>
        <v>0.10327955589886445</v>
      </c>
      <c r="T15">
        <f>_xlfn.T.TEST(B3:P3,B15:P15,2,2)</f>
        <v>0.29896351505458635</v>
      </c>
    </row>
    <row r="16" spans="1:20" x14ac:dyDescent="0.2">
      <c r="A16" s="2" t="s">
        <v>2</v>
      </c>
      <c r="B16" s="3">
        <v>2</v>
      </c>
      <c r="C16" s="3">
        <v>4</v>
      </c>
      <c r="D16" s="3">
        <v>2</v>
      </c>
      <c r="E16" s="3">
        <v>2</v>
      </c>
      <c r="F16" s="3">
        <v>3</v>
      </c>
      <c r="G16" s="3">
        <v>5</v>
      </c>
      <c r="H16" s="3">
        <v>0</v>
      </c>
      <c r="I16" s="3">
        <v>1</v>
      </c>
      <c r="J16" s="3">
        <v>0</v>
      </c>
      <c r="K16" s="3">
        <v>4</v>
      </c>
      <c r="L16" s="3">
        <v>5</v>
      </c>
      <c r="M16" s="3">
        <v>0</v>
      </c>
      <c r="N16" s="3">
        <v>2</v>
      </c>
      <c r="O16" s="3">
        <v>5</v>
      </c>
      <c r="P16" s="3">
        <v>2</v>
      </c>
      <c r="Q16">
        <f>AVERAGE(B16:P16)</f>
        <v>2.4666666666666668</v>
      </c>
      <c r="R16">
        <f>_xlfn.STDEV.P(B16:P16)</f>
        <v>1.7461067804945061</v>
      </c>
      <c r="S16">
        <f>R16/SQRT(15)</f>
        <v>0.45084283210367143</v>
      </c>
      <c r="T16">
        <f>_xlfn.T.TEST(B4:P4,B16:P16,2,2)</f>
        <v>2.5884442313628398E-4</v>
      </c>
    </row>
    <row r="17" spans="1:22" x14ac:dyDescent="0.2">
      <c r="A17" s="2" t="s">
        <v>3</v>
      </c>
      <c r="B17" s="3">
        <v>6</v>
      </c>
      <c r="C17" s="3">
        <v>3</v>
      </c>
      <c r="D17" s="3">
        <v>4</v>
      </c>
      <c r="E17" s="3">
        <v>4</v>
      </c>
      <c r="F17" s="3">
        <v>5</v>
      </c>
      <c r="G17" s="3">
        <v>5</v>
      </c>
      <c r="H17" s="3">
        <v>5</v>
      </c>
      <c r="I17" s="3">
        <v>7</v>
      </c>
      <c r="J17" s="3">
        <v>2</v>
      </c>
      <c r="K17" s="3">
        <v>3</v>
      </c>
      <c r="L17" s="3">
        <v>3</v>
      </c>
      <c r="M17" s="3">
        <v>2</v>
      </c>
      <c r="N17" s="3">
        <v>5</v>
      </c>
      <c r="O17" s="3">
        <v>3</v>
      </c>
      <c r="P17" s="3">
        <v>1</v>
      </c>
      <c r="Q17">
        <f>AVERAGE(B17:P17)</f>
        <v>3.8666666666666667</v>
      </c>
      <c r="R17">
        <f>_xlfn.STDEV.P(B17:P17)</f>
        <v>1.586050300449376</v>
      </c>
      <c r="S17">
        <f>R17/SQRT(15)</f>
        <v>0.4095164266591802</v>
      </c>
      <c r="T17">
        <f>_xlfn.T.TEST(B5:P5,B17:P17,2,2)</f>
        <v>2.2050536852554887E-2</v>
      </c>
    </row>
    <row r="18" spans="1:22" x14ac:dyDescent="0.2">
      <c r="A18" s="2" t="s">
        <v>4</v>
      </c>
      <c r="B18" s="3">
        <v>6</v>
      </c>
      <c r="C18" s="3">
        <v>3</v>
      </c>
      <c r="D18" s="3">
        <v>6</v>
      </c>
      <c r="E18" s="3">
        <v>3</v>
      </c>
      <c r="F18" s="3">
        <v>1</v>
      </c>
      <c r="G18" s="3">
        <v>6</v>
      </c>
      <c r="H18" s="3">
        <v>7</v>
      </c>
      <c r="I18" s="3">
        <v>2</v>
      </c>
      <c r="J18" s="3">
        <v>4</v>
      </c>
      <c r="K18" s="3">
        <v>5</v>
      </c>
      <c r="L18" s="3">
        <v>3</v>
      </c>
      <c r="M18" s="3">
        <v>3</v>
      </c>
      <c r="N18" s="3">
        <v>6</v>
      </c>
      <c r="O18" s="3">
        <v>12</v>
      </c>
      <c r="P18" s="3">
        <v>4</v>
      </c>
      <c r="Q18">
        <f>AVERAGE(B18:P18)</f>
        <v>4.7333333333333334</v>
      </c>
      <c r="R18">
        <f>_xlfn.STDEV.P(B18:P18)</f>
        <v>2.5681813712344295</v>
      </c>
      <c r="S18">
        <f>R18/SQRT(15)</f>
        <v>0.66310157872207154</v>
      </c>
      <c r="T18">
        <f>_xlfn.T.TEST(B6:P6,B18:P18,2,2)</f>
        <v>0.21091569651121492</v>
      </c>
    </row>
    <row r="19" spans="1:22" x14ac:dyDescent="0.2">
      <c r="A19" s="2" t="s">
        <v>5</v>
      </c>
      <c r="B19" s="3">
        <v>8</v>
      </c>
      <c r="C19" s="3">
        <v>6</v>
      </c>
      <c r="D19" s="3">
        <v>4</v>
      </c>
      <c r="E19" s="3">
        <v>3</v>
      </c>
      <c r="F19" s="3">
        <v>3</v>
      </c>
      <c r="G19" s="3">
        <v>10</v>
      </c>
      <c r="H19" s="3">
        <v>7</v>
      </c>
      <c r="I19" s="3">
        <v>4</v>
      </c>
      <c r="J19" s="3">
        <v>9</v>
      </c>
      <c r="K19" s="3">
        <v>5</v>
      </c>
      <c r="L19" s="3">
        <v>5</v>
      </c>
      <c r="M19" s="3">
        <v>7</v>
      </c>
      <c r="N19" s="3">
        <v>8</v>
      </c>
      <c r="O19" s="3">
        <v>4</v>
      </c>
      <c r="P19" s="3">
        <v>4</v>
      </c>
      <c r="Q19">
        <f>AVERAGE(B19:P19)</f>
        <v>5.8</v>
      </c>
      <c r="R19">
        <f>_xlfn.STDEV.P(B19:P19)</f>
        <v>2.1664102412362563</v>
      </c>
      <c r="S19">
        <f>R19/SQRT(15)</f>
        <v>0.5593647190240808</v>
      </c>
      <c r="T19">
        <f>_xlfn.T.TEST(B7:P7,B19:P19,2,2)</f>
        <v>9.7546166232070561E-2</v>
      </c>
    </row>
    <row r="20" spans="1:22" x14ac:dyDescent="0.2">
      <c r="A20" s="1" t="s">
        <v>8</v>
      </c>
    </row>
    <row r="21" spans="1:22" x14ac:dyDescent="0.2">
      <c r="A21" s="2" t="s">
        <v>1</v>
      </c>
      <c r="B21" s="3">
        <v>1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1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>
        <f>AVERAGE(B21:P21)</f>
        <v>0.13333333333333333</v>
      </c>
      <c r="R21">
        <f>_xlfn.STDEV.P(B21:P21)</f>
        <v>0.33993463423951897</v>
      </c>
      <c r="S21">
        <f>R21/SQRT(15)</f>
        <v>8.7770745147251097E-2</v>
      </c>
      <c r="T21">
        <f>_xlfn.T.TEST(B3:P3,B21:P21,2,2)</f>
        <v>0.5588598585998743</v>
      </c>
      <c r="U21">
        <f>_xlfn.T.TEST(B9:P9,B21:P21,2,2)</f>
        <v>0.63833685969726406</v>
      </c>
      <c r="V21">
        <f>_xlfn.T.TEST(B15:P15,B21:P21,2,2)</f>
        <v>0.63833685969726406</v>
      </c>
    </row>
    <row r="22" spans="1:22" x14ac:dyDescent="0.2">
      <c r="A22" s="2" t="s">
        <v>2</v>
      </c>
      <c r="B22" s="3">
        <v>3</v>
      </c>
      <c r="C22" s="3">
        <v>3</v>
      </c>
      <c r="D22" s="3">
        <v>4</v>
      </c>
      <c r="E22" s="3">
        <v>0</v>
      </c>
      <c r="F22" s="3">
        <v>1</v>
      </c>
      <c r="G22" s="3">
        <v>2</v>
      </c>
      <c r="H22" s="3">
        <v>2</v>
      </c>
      <c r="I22" s="3">
        <v>2</v>
      </c>
      <c r="J22" s="3">
        <v>3</v>
      </c>
      <c r="K22" s="3">
        <v>1</v>
      </c>
      <c r="L22" s="3">
        <v>2</v>
      </c>
      <c r="M22" s="3">
        <v>0</v>
      </c>
      <c r="N22" s="3">
        <v>3</v>
      </c>
      <c r="O22" s="3">
        <v>4</v>
      </c>
      <c r="P22" s="3">
        <v>2</v>
      </c>
      <c r="Q22">
        <f>AVERAGE(B22:P22)</f>
        <v>2.1333333333333333</v>
      </c>
      <c r="R22">
        <f>_xlfn.STDEV.P(B22:P22)</f>
        <v>1.2036980056845192</v>
      </c>
      <c r="S22">
        <f>R22/SQRT(15)</f>
        <v>0.31079348865861489</v>
      </c>
      <c r="T22">
        <f>_xlfn.T.TEST(B4:P4,B22:P22,2,2)</f>
        <v>4.7334520814673233E-5</v>
      </c>
      <c r="U22">
        <f t="shared" ref="U22:U25" si="0">_xlfn.T.TEST(B10:P10,B22:P22,2,2)</f>
        <v>0.40892161651793013</v>
      </c>
      <c r="V22">
        <f t="shared" ref="V22:V25" si="1">_xlfn.T.TEST(B16:P16,B22:P22,2,2)</f>
        <v>0.56118577845185436</v>
      </c>
    </row>
    <row r="23" spans="1:22" x14ac:dyDescent="0.2">
      <c r="A23" s="2" t="s">
        <v>3</v>
      </c>
      <c r="B23" s="3">
        <v>9</v>
      </c>
      <c r="C23" s="3">
        <v>4</v>
      </c>
      <c r="D23" s="3">
        <v>5</v>
      </c>
      <c r="E23" s="3">
        <v>1</v>
      </c>
      <c r="F23" s="3">
        <v>3</v>
      </c>
      <c r="G23" s="3">
        <v>9</v>
      </c>
      <c r="H23" s="3">
        <v>3</v>
      </c>
      <c r="I23" s="3">
        <v>8</v>
      </c>
      <c r="J23" s="3">
        <v>5</v>
      </c>
      <c r="K23" s="3">
        <v>2</v>
      </c>
      <c r="L23" s="3">
        <v>5</v>
      </c>
      <c r="M23" s="3">
        <v>5</v>
      </c>
      <c r="N23" s="3">
        <v>5</v>
      </c>
      <c r="O23" s="3">
        <v>4</v>
      </c>
      <c r="P23" s="3">
        <v>3</v>
      </c>
      <c r="Q23">
        <f>AVERAGE(B23:P23)</f>
        <v>4.7333333333333334</v>
      </c>
      <c r="R23">
        <f>_xlfn.STDEV.P(B23:P23)</f>
        <v>2.2939534045447005</v>
      </c>
      <c r="S23">
        <f>R23/SQRT(15)</f>
        <v>0.59229622218516198</v>
      </c>
      <c r="T23">
        <f>_xlfn.T.TEST(B5:P5,B23:P23,2,2)</f>
        <v>4.2243703834640867E-3</v>
      </c>
      <c r="U23">
        <f t="shared" si="0"/>
        <v>5.9171653748669457E-2</v>
      </c>
      <c r="V23">
        <f t="shared" si="1"/>
        <v>0.2547433215754949</v>
      </c>
    </row>
    <row r="24" spans="1:22" x14ac:dyDescent="0.2">
      <c r="A24" s="2" t="s">
        <v>4</v>
      </c>
      <c r="B24" s="3">
        <v>13</v>
      </c>
      <c r="C24" s="3">
        <v>11</v>
      </c>
      <c r="D24" s="3">
        <v>6</v>
      </c>
      <c r="E24" s="3">
        <v>3</v>
      </c>
      <c r="F24" s="3">
        <v>6</v>
      </c>
      <c r="G24" s="3">
        <v>9</v>
      </c>
      <c r="H24" s="3">
        <v>4</v>
      </c>
      <c r="I24" s="3">
        <v>9</v>
      </c>
      <c r="J24" s="3">
        <v>1</v>
      </c>
      <c r="K24" s="3">
        <v>7</v>
      </c>
      <c r="L24" s="3">
        <v>8</v>
      </c>
      <c r="M24" s="3">
        <v>2</v>
      </c>
      <c r="N24" s="3">
        <v>5</v>
      </c>
      <c r="O24" s="3">
        <v>5</v>
      </c>
      <c r="P24" s="3">
        <v>5</v>
      </c>
      <c r="Q24">
        <f>AVERAGE(B24:P24)</f>
        <v>6.2666666666666666</v>
      </c>
      <c r="R24">
        <f>_xlfn.STDEV.P(B24:P24)</f>
        <v>3.193048003954146</v>
      </c>
      <c r="S24">
        <f>R24/SQRT(15)</f>
        <v>0.82444144953034937</v>
      </c>
      <c r="T24">
        <f>_xlfn.T.TEST(B6:P6,B24:P24,2,2)</f>
        <v>1.4239233197756518E-2</v>
      </c>
      <c r="U24">
        <f t="shared" si="0"/>
        <v>0.67416872051719112</v>
      </c>
      <c r="V24">
        <f t="shared" si="1"/>
        <v>0.17246527308851628</v>
      </c>
    </row>
    <row r="25" spans="1:22" x14ac:dyDescent="0.2">
      <c r="A25" s="2" t="s">
        <v>5</v>
      </c>
      <c r="B25" s="3">
        <v>5</v>
      </c>
      <c r="C25" s="3">
        <v>7</v>
      </c>
      <c r="D25" s="3">
        <v>10</v>
      </c>
      <c r="E25" s="3">
        <v>6</v>
      </c>
      <c r="F25" s="3">
        <v>14</v>
      </c>
      <c r="G25" s="3">
        <v>2</v>
      </c>
      <c r="H25" s="3">
        <v>7</v>
      </c>
      <c r="I25" s="3">
        <v>12</v>
      </c>
      <c r="J25" s="3">
        <v>5</v>
      </c>
      <c r="K25" s="3">
        <v>3</v>
      </c>
      <c r="L25" s="3">
        <v>5</v>
      </c>
      <c r="M25" s="3">
        <v>18</v>
      </c>
      <c r="N25" s="3">
        <v>12</v>
      </c>
      <c r="O25" s="3">
        <v>4</v>
      </c>
      <c r="P25" s="3">
        <v>5</v>
      </c>
      <c r="Q25">
        <f>AVERAGE(B25:P25)</f>
        <v>7.666666666666667</v>
      </c>
      <c r="R25">
        <f>_xlfn.STDEV.P(B25:P25)</f>
        <v>4.3919117578668274</v>
      </c>
      <c r="S25">
        <f>R25/SQRT(15)</f>
        <v>1.1339867397487176</v>
      </c>
      <c r="T25">
        <f>_xlfn.T.TEST(B7:P7,B25:P25,2,2)</f>
        <v>1.8455960318639657E-2</v>
      </c>
      <c r="U25">
        <f t="shared" si="0"/>
        <v>0.13354172924806662</v>
      </c>
      <c r="V25">
        <f t="shared" si="1"/>
        <v>0.16486053074910101</v>
      </c>
    </row>
  </sheetData>
  <mergeCells count="1">
    <mergeCell ref="A1:P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6939C-F00A-45B9-8734-F35457E56FDF}">
  <dimension ref="B1:D13"/>
  <sheetViews>
    <sheetView workbookViewId="0">
      <selection activeCell="D2" sqref="D2"/>
    </sheetView>
  </sheetViews>
  <sheetFormatPr defaultRowHeight="14.25" x14ac:dyDescent="0.2"/>
  <cols>
    <col min="2" max="2" width="23.375" customWidth="1"/>
    <col min="3" max="3" width="17.5" customWidth="1"/>
    <col min="4" max="4" width="17.375" customWidth="1"/>
  </cols>
  <sheetData>
    <row r="1" spans="2:4" x14ac:dyDescent="0.2">
      <c r="C1" s="10" t="s">
        <v>26</v>
      </c>
      <c r="D1" s="10"/>
    </row>
    <row r="2" spans="2:4" x14ac:dyDescent="0.2">
      <c r="B2" s="4" t="s">
        <v>25</v>
      </c>
      <c r="C2" s="5" t="s">
        <v>0</v>
      </c>
      <c r="D2" s="5" t="s">
        <v>7</v>
      </c>
    </row>
    <row r="3" spans="2:4" x14ac:dyDescent="0.2">
      <c r="B3" s="6" t="s">
        <v>14</v>
      </c>
      <c r="C3" s="7">
        <v>0</v>
      </c>
      <c r="D3" s="7">
        <v>0</v>
      </c>
    </row>
    <row r="4" spans="2:4" x14ac:dyDescent="0.2">
      <c r="B4" s="6" t="s">
        <v>15</v>
      </c>
      <c r="C4" s="7">
        <v>5</v>
      </c>
      <c r="D4" s="7">
        <v>0</v>
      </c>
    </row>
    <row r="5" spans="2:4" x14ac:dyDescent="0.2">
      <c r="B5" s="6" t="s">
        <v>16</v>
      </c>
      <c r="C5" s="7">
        <v>10</v>
      </c>
      <c r="D5" s="7">
        <v>1</v>
      </c>
    </row>
    <row r="6" spans="2:4" x14ac:dyDescent="0.2">
      <c r="B6" s="6" t="s">
        <v>17</v>
      </c>
      <c r="C6" s="7">
        <v>8</v>
      </c>
      <c r="D6" s="7">
        <v>0</v>
      </c>
    </row>
    <row r="7" spans="2:4" x14ac:dyDescent="0.2">
      <c r="B7" s="6" t="s">
        <v>18</v>
      </c>
      <c r="C7" s="7">
        <v>5</v>
      </c>
      <c r="D7" s="7">
        <v>0</v>
      </c>
    </row>
    <row r="8" spans="2:4" x14ac:dyDescent="0.2">
      <c r="B8" s="6" t="s">
        <v>19</v>
      </c>
      <c r="C8" s="7">
        <v>2</v>
      </c>
      <c r="D8" s="7">
        <v>0</v>
      </c>
    </row>
    <row r="9" spans="2:4" x14ac:dyDescent="0.2">
      <c r="B9" s="6" t="s">
        <v>20</v>
      </c>
      <c r="C9" s="7">
        <v>0</v>
      </c>
      <c r="D9" s="7">
        <v>3</v>
      </c>
    </row>
    <row r="10" spans="2:4" x14ac:dyDescent="0.2">
      <c r="B10" s="6" t="s">
        <v>21</v>
      </c>
      <c r="C10" s="7">
        <v>0</v>
      </c>
      <c r="D10" s="7">
        <v>2</v>
      </c>
    </row>
    <row r="11" spans="2:4" x14ac:dyDescent="0.2">
      <c r="B11" s="6" t="s">
        <v>22</v>
      </c>
      <c r="C11" s="7">
        <v>0</v>
      </c>
      <c r="D11" s="7">
        <v>3</v>
      </c>
    </row>
    <row r="12" spans="2:4" x14ac:dyDescent="0.2">
      <c r="B12" s="6" t="s">
        <v>23</v>
      </c>
      <c r="C12" s="7">
        <v>0</v>
      </c>
      <c r="D12" s="7">
        <v>0</v>
      </c>
    </row>
    <row r="13" spans="2:4" x14ac:dyDescent="0.2">
      <c r="B13" s="6" t="s">
        <v>24</v>
      </c>
      <c r="C13" s="7">
        <v>0</v>
      </c>
      <c r="D13" s="7">
        <v>21</v>
      </c>
    </row>
  </sheetData>
  <mergeCells count="1">
    <mergeCell ref="C1:D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45394-B016-404A-BB16-FCBFC532ABF0}">
  <dimension ref="A1:H15"/>
  <sheetViews>
    <sheetView workbookViewId="0">
      <selection activeCell="A9" sqref="A9"/>
    </sheetView>
  </sheetViews>
  <sheetFormatPr defaultRowHeight="14.25" x14ac:dyDescent="0.2"/>
  <cols>
    <col min="1" max="1" width="20.5" customWidth="1"/>
  </cols>
  <sheetData>
    <row r="1" spans="1:8" x14ac:dyDescent="0.2">
      <c r="A1" s="10" t="s">
        <v>27</v>
      </c>
      <c r="B1" s="10"/>
      <c r="C1" s="10"/>
      <c r="D1" s="10"/>
      <c r="E1" s="4"/>
      <c r="F1" s="4"/>
      <c r="G1" s="4"/>
      <c r="H1" s="4"/>
    </row>
    <row r="2" spans="1:8" x14ac:dyDescent="0.2">
      <c r="A2" s="5" t="s">
        <v>0</v>
      </c>
      <c r="B2" s="4"/>
      <c r="C2" s="4"/>
      <c r="D2" s="4"/>
      <c r="E2" s="4" t="s">
        <v>9</v>
      </c>
      <c r="F2" s="4" t="s">
        <v>10</v>
      </c>
      <c r="G2" s="4" t="s">
        <v>11</v>
      </c>
      <c r="H2" s="4" t="s">
        <v>12</v>
      </c>
    </row>
    <row r="3" spans="1:8" x14ac:dyDescent="0.2">
      <c r="A3" s="6" t="s">
        <v>28</v>
      </c>
      <c r="B3" s="7">
        <v>98</v>
      </c>
      <c r="C3" s="7">
        <v>99</v>
      </c>
      <c r="D3" s="7">
        <v>97</v>
      </c>
      <c r="E3" s="4">
        <f>AVERAGE(B3:D3)</f>
        <v>98</v>
      </c>
      <c r="F3" s="4">
        <f>_xlfn.STDEV.P(B3:D3)</f>
        <v>0.81649658092772603</v>
      </c>
      <c r="G3" s="4">
        <f>F3/SQRT(3)</f>
        <v>0.47140452079103173</v>
      </c>
      <c r="H3" s="4"/>
    </row>
    <row r="4" spans="1:8" x14ac:dyDescent="0.2">
      <c r="A4" s="6" t="s">
        <v>29</v>
      </c>
      <c r="B4" s="7">
        <v>93</v>
      </c>
      <c r="C4" s="7">
        <v>96</v>
      </c>
      <c r="D4" s="7">
        <v>98</v>
      </c>
      <c r="E4" s="4">
        <f t="shared" ref="E4:E15" si="0">AVERAGE(B4:D4)</f>
        <v>95.666666666666671</v>
      </c>
      <c r="F4" s="4">
        <f t="shared" ref="F4:F15" si="1">_xlfn.STDEV.P(B4:D4)</f>
        <v>2.0548046676563256</v>
      </c>
      <c r="G4" s="4">
        <f t="shared" ref="G4:G15" si="2">F4/SQRT(3)</f>
        <v>1.1863420280034791</v>
      </c>
      <c r="H4" s="4"/>
    </row>
    <row r="5" spans="1:8" x14ac:dyDescent="0.2">
      <c r="A5" s="6" t="s">
        <v>30</v>
      </c>
      <c r="B5" s="7">
        <v>97</v>
      </c>
      <c r="C5" s="7">
        <v>97</v>
      </c>
      <c r="D5" s="7">
        <v>98</v>
      </c>
      <c r="E5" s="4">
        <f t="shared" si="0"/>
        <v>97.333333333333329</v>
      </c>
      <c r="F5" s="4">
        <f t="shared" si="1"/>
        <v>0.47140452079103168</v>
      </c>
      <c r="G5" s="4">
        <f t="shared" si="2"/>
        <v>0.27216552697590868</v>
      </c>
      <c r="H5" s="4"/>
    </row>
    <row r="6" spans="1:8" x14ac:dyDescent="0.2">
      <c r="A6" s="6" t="s">
        <v>31</v>
      </c>
      <c r="B6" s="7">
        <v>81</v>
      </c>
      <c r="C6" s="7">
        <v>80</v>
      </c>
      <c r="D6" s="7">
        <v>79</v>
      </c>
      <c r="E6" s="4">
        <f t="shared" si="0"/>
        <v>80</v>
      </c>
      <c r="F6" s="4">
        <f t="shared" si="1"/>
        <v>0.81649658092772603</v>
      </c>
      <c r="G6" s="4">
        <f t="shared" si="2"/>
        <v>0.47140452079103173</v>
      </c>
      <c r="H6" s="4"/>
    </row>
    <row r="7" spans="1:8" x14ac:dyDescent="0.2">
      <c r="A7" s="6" t="s">
        <v>32</v>
      </c>
      <c r="B7" s="7">
        <v>78</v>
      </c>
      <c r="C7" s="7">
        <v>76</v>
      </c>
      <c r="D7" s="7">
        <v>79</v>
      </c>
      <c r="E7" s="4">
        <f t="shared" si="0"/>
        <v>77.666666666666671</v>
      </c>
      <c r="F7" s="4">
        <f t="shared" si="1"/>
        <v>1.247219128924647</v>
      </c>
      <c r="G7" s="4">
        <f t="shared" si="2"/>
        <v>0.72008229982309557</v>
      </c>
      <c r="H7" s="4"/>
    </row>
    <row r="8" spans="1:8" x14ac:dyDescent="0.2">
      <c r="A8" s="6" t="s">
        <v>33</v>
      </c>
      <c r="B8" s="7">
        <v>80</v>
      </c>
      <c r="C8" s="7">
        <v>81</v>
      </c>
      <c r="D8" s="7">
        <v>84</v>
      </c>
      <c r="E8" s="4">
        <f t="shared" si="0"/>
        <v>81.666666666666671</v>
      </c>
      <c r="F8" s="4">
        <f t="shared" si="1"/>
        <v>1.699673171197595</v>
      </c>
      <c r="G8" s="4">
        <f t="shared" si="2"/>
        <v>0.98130676292531638</v>
      </c>
      <c r="H8" s="4"/>
    </row>
    <row r="9" spans="1:8" x14ac:dyDescent="0.2">
      <c r="A9" s="5" t="s">
        <v>7</v>
      </c>
      <c r="B9" s="4"/>
      <c r="C9" s="4"/>
      <c r="D9" s="4"/>
      <c r="E9" s="4"/>
      <c r="F9" s="4"/>
      <c r="G9" s="4"/>
      <c r="H9" s="4"/>
    </row>
    <row r="10" spans="1:8" x14ac:dyDescent="0.2">
      <c r="A10" s="6" t="s">
        <v>28</v>
      </c>
      <c r="B10" s="7">
        <v>95</v>
      </c>
      <c r="C10" s="7">
        <v>96</v>
      </c>
      <c r="D10" s="7">
        <v>98</v>
      </c>
      <c r="E10" s="4">
        <f t="shared" si="0"/>
        <v>96.333333333333329</v>
      </c>
      <c r="F10" s="4">
        <f t="shared" si="1"/>
        <v>1.247219128924647</v>
      </c>
      <c r="G10" s="4">
        <f t="shared" si="2"/>
        <v>0.72008229982309557</v>
      </c>
      <c r="H10" s="4">
        <f>_xlfn.T.TEST(B3:D3,B10:D10,2,2)</f>
        <v>0.1890036584551745</v>
      </c>
    </row>
    <row r="11" spans="1:8" x14ac:dyDescent="0.2">
      <c r="A11" s="6" t="s">
        <v>29</v>
      </c>
      <c r="B11" s="7">
        <v>96</v>
      </c>
      <c r="C11" s="7">
        <v>95</v>
      </c>
      <c r="D11" s="7">
        <v>95</v>
      </c>
      <c r="E11" s="4">
        <f t="shared" si="0"/>
        <v>95.333333333333329</v>
      </c>
      <c r="F11" s="4">
        <f t="shared" si="1"/>
        <v>0.47140452079103168</v>
      </c>
      <c r="G11" s="4">
        <f t="shared" si="2"/>
        <v>0.27216552697590868</v>
      </c>
      <c r="H11" s="4">
        <f t="shared" ref="H11:H15" si="3">_xlfn.T.TEST(B4:D4,B11:D11,2,2)</f>
        <v>0.83401920438957067</v>
      </c>
    </row>
    <row r="12" spans="1:8" x14ac:dyDescent="0.2">
      <c r="A12" s="6" t="s">
        <v>30</v>
      </c>
      <c r="B12" s="7">
        <v>99</v>
      </c>
      <c r="C12" s="7">
        <v>100</v>
      </c>
      <c r="D12" s="7">
        <v>96</v>
      </c>
      <c r="E12" s="4">
        <f t="shared" si="0"/>
        <v>98.333333333333329</v>
      </c>
      <c r="F12" s="4">
        <f t="shared" si="1"/>
        <v>1.699673171197595</v>
      </c>
      <c r="G12" s="4">
        <f t="shared" si="2"/>
        <v>0.98130676292531638</v>
      </c>
      <c r="H12" s="4">
        <f t="shared" si="3"/>
        <v>0.46760475460939743</v>
      </c>
    </row>
    <row r="13" spans="1:8" x14ac:dyDescent="0.2">
      <c r="A13" s="6" t="s">
        <v>34</v>
      </c>
      <c r="B13" s="7">
        <v>61</v>
      </c>
      <c r="C13" s="7">
        <v>59</v>
      </c>
      <c r="D13" s="7">
        <v>55</v>
      </c>
      <c r="E13" s="4">
        <f t="shared" si="0"/>
        <v>58.333333333333336</v>
      </c>
      <c r="F13" s="4">
        <f t="shared" si="1"/>
        <v>2.4944382578492941</v>
      </c>
      <c r="G13" s="4">
        <f t="shared" si="2"/>
        <v>1.4401645996461911</v>
      </c>
      <c r="H13" s="4">
        <f t="shared" si="3"/>
        <v>3.0780151527156068E-4</v>
      </c>
    </row>
    <row r="14" spans="1:8" x14ac:dyDescent="0.2">
      <c r="A14" s="6" t="s">
        <v>32</v>
      </c>
      <c r="B14" s="7">
        <v>61</v>
      </c>
      <c r="C14" s="7">
        <v>61</v>
      </c>
      <c r="D14" s="7">
        <v>59</v>
      </c>
      <c r="E14" s="4">
        <f t="shared" si="0"/>
        <v>60.333333333333336</v>
      </c>
      <c r="F14" s="4">
        <f t="shared" si="1"/>
        <v>0.94280904158206336</v>
      </c>
      <c r="G14" s="4">
        <f t="shared" si="2"/>
        <v>0.54433105395181736</v>
      </c>
      <c r="H14" s="4">
        <f t="shared" si="3"/>
        <v>9.6657578903583714E-5</v>
      </c>
    </row>
    <row r="15" spans="1:8" x14ac:dyDescent="0.2">
      <c r="A15" s="6" t="s">
        <v>33</v>
      </c>
      <c r="B15" s="7">
        <v>66</v>
      </c>
      <c r="C15" s="7">
        <v>66</v>
      </c>
      <c r="D15" s="7">
        <v>64</v>
      </c>
      <c r="E15" s="4">
        <f t="shared" si="0"/>
        <v>65.333333333333329</v>
      </c>
      <c r="F15" s="4">
        <f t="shared" si="1"/>
        <v>0.94280904158206336</v>
      </c>
      <c r="G15" s="4">
        <f t="shared" si="2"/>
        <v>0.54433105395181736</v>
      </c>
      <c r="H15" s="4">
        <f t="shared" si="3"/>
        <v>2.8710325333921628E-4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09B9D-3BF6-4EAF-83F4-883EC28D81D0}">
  <dimension ref="A1:C9"/>
  <sheetViews>
    <sheetView workbookViewId="0">
      <selection activeCell="B6" sqref="B6:C8"/>
    </sheetView>
  </sheetViews>
  <sheetFormatPr defaultRowHeight="14.25" x14ac:dyDescent="0.2"/>
  <cols>
    <col min="2" max="2" width="13.625" customWidth="1"/>
    <col min="3" max="3" width="15.875" customWidth="1"/>
  </cols>
  <sheetData>
    <row r="1" spans="1:3" x14ac:dyDescent="0.2">
      <c r="A1" s="10" t="s">
        <v>35</v>
      </c>
      <c r="B1" s="10"/>
      <c r="C1" s="10"/>
    </row>
    <row r="2" spans="1:3" x14ac:dyDescent="0.2">
      <c r="A2" s="4"/>
      <c r="B2" s="5" t="s">
        <v>0</v>
      </c>
      <c r="C2" s="5" t="s">
        <v>7</v>
      </c>
    </row>
    <row r="3" spans="1:3" x14ac:dyDescent="0.2">
      <c r="A3" s="4" t="s">
        <v>53</v>
      </c>
      <c r="B3" s="7">
        <v>67</v>
      </c>
      <c r="C3" s="7">
        <v>17</v>
      </c>
    </row>
    <row r="4" spans="1:3" x14ac:dyDescent="0.2">
      <c r="A4" s="4" t="s">
        <v>54</v>
      </c>
      <c r="B4" s="7">
        <v>65</v>
      </c>
      <c r="C4" s="7">
        <v>37</v>
      </c>
    </row>
    <row r="5" spans="1:3" x14ac:dyDescent="0.2">
      <c r="A5" s="4" t="s">
        <v>55</v>
      </c>
      <c r="B5" s="7">
        <v>72</v>
      </c>
      <c r="C5" s="7">
        <v>26</v>
      </c>
    </row>
    <row r="6" spans="1:3" x14ac:dyDescent="0.2">
      <c r="A6" s="4" t="s">
        <v>9</v>
      </c>
      <c r="B6" s="4">
        <f>AVERAGE(B3:B5)</f>
        <v>68</v>
      </c>
      <c r="C6" s="4">
        <f t="shared" ref="C6" si="0">AVERAGE(C3:C5)</f>
        <v>26.666666666666668</v>
      </c>
    </row>
    <row r="7" spans="1:3" x14ac:dyDescent="0.2">
      <c r="A7" s="4" t="s">
        <v>10</v>
      </c>
      <c r="B7" s="4"/>
      <c r="C7" s="4">
        <f t="shared" ref="C7" si="1">_xlfn.STDEV.P(C3:C5)</f>
        <v>8.1785627642568652</v>
      </c>
    </row>
    <row r="8" spans="1:3" x14ac:dyDescent="0.2">
      <c r="A8" s="4" t="s">
        <v>11</v>
      </c>
      <c r="B8" s="4"/>
      <c r="C8" s="4">
        <f>C7/SQRT(3)</f>
        <v>4.7218954135279514</v>
      </c>
    </row>
    <row r="9" spans="1:3" x14ac:dyDescent="0.2">
      <c r="A9" s="4" t="s">
        <v>12</v>
      </c>
      <c r="B9" s="4"/>
      <c r="C9" s="4">
        <f>_xlfn.T.TEST(B3:B5,C3:C5,2,2)</f>
        <v>2.5466335904317915E-3</v>
      </c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04C63-AC55-435D-B06A-808FEFAB0A44}">
  <dimension ref="A1:T36"/>
  <sheetViews>
    <sheetView topLeftCell="A7" workbookViewId="0">
      <selection activeCell="V34" sqref="V34"/>
    </sheetView>
  </sheetViews>
  <sheetFormatPr defaultRowHeight="14.25" x14ac:dyDescent="0.2"/>
  <cols>
    <col min="1" max="1" width="36.75" customWidth="1"/>
  </cols>
  <sheetData>
    <row r="1" spans="1:20" x14ac:dyDescent="0.2">
      <c r="A1" s="10" t="s">
        <v>36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20" x14ac:dyDescent="0.2">
      <c r="A2" s="5" t="s">
        <v>37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 t="s">
        <v>9</v>
      </c>
      <c r="R2" s="4" t="s">
        <v>10</v>
      </c>
      <c r="S2" s="4" t="s">
        <v>11</v>
      </c>
      <c r="T2" s="4" t="s">
        <v>12</v>
      </c>
    </row>
    <row r="3" spans="1:20" x14ac:dyDescent="0.2">
      <c r="A3" s="6" t="s">
        <v>38</v>
      </c>
      <c r="B3" s="7">
        <v>11</v>
      </c>
      <c r="C3" s="7">
        <v>11</v>
      </c>
      <c r="D3" s="7">
        <v>12</v>
      </c>
      <c r="E3" s="7">
        <v>9</v>
      </c>
      <c r="F3" s="7">
        <v>12</v>
      </c>
      <c r="G3" s="7">
        <v>11</v>
      </c>
      <c r="H3" s="7">
        <v>9</v>
      </c>
      <c r="I3" s="7">
        <v>10</v>
      </c>
      <c r="J3" s="7">
        <v>12</v>
      </c>
      <c r="K3" s="7">
        <v>9</v>
      </c>
      <c r="L3" s="7">
        <v>11</v>
      </c>
      <c r="M3" s="7">
        <v>9</v>
      </c>
      <c r="N3" s="7">
        <v>11</v>
      </c>
      <c r="O3" s="7">
        <v>10</v>
      </c>
      <c r="P3" s="7">
        <v>7</v>
      </c>
      <c r="Q3" s="4">
        <f>AVERAGE(B3:P3)</f>
        <v>10.266666666666667</v>
      </c>
      <c r="R3" s="4">
        <f>_xlfn.STDEV.P(B3:P3)</f>
        <v>1.3888444437333105</v>
      </c>
      <c r="S3" s="4">
        <f>R3/SQRT(15)</f>
        <v>0.35859809340345433</v>
      </c>
      <c r="T3" s="4"/>
    </row>
    <row r="4" spans="1:20" x14ac:dyDescent="0.2">
      <c r="A4" s="6" t="s">
        <v>39</v>
      </c>
      <c r="B4" s="7">
        <v>13</v>
      </c>
      <c r="C4" s="7">
        <v>8</v>
      </c>
      <c r="D4" s="7">
        <v>11</v>
      </c>
      <c r="E4" s="7">
        <v>13</v>
      </c>
      <c r="F4" s="7">
        <v>12</v>
      </c>
      <c r="G4" s="7">
        <v>12</v>
      </c>
      <c r="H4" s="7">
        <v>13</v>
      </c>
      <c r="I4" s="7">
        <v>12</v>
      </c>
      <c r="J4" s="7">
        <v>11</v>
      </c>
      <c r="K4" s="7">
        <v>12</v>
      </c>
      <c r="L4" s="7">
        <v>12</v>
      </c>
      <c r="M4" s="7">
        <v>11</v>
      </c>
      <c r="N4" s="7">
        <v>13</v>
      </c>
      <c r="O4" s="7">
        <v>11</v>
      </c>
      <c r="P4" s="7">
        <v>14</v>
      </c>
      <c r="Q4" s="4">
        <f>AVERAGE(B4:P4)</f>
        <v>11.866666666666667</v>
      </c>
      <c r="R4" s="4">
        <f>_xlfn.STDEV.P(B4:P4)</f>
        <v>1.3597385369580759</v>
      </c>
      <c r="S4" s="4">
        <f>R4/SQRT(15)</f>
        <v>0.35108298058900439</v>
      </c>
      <c r="T4" s="4"/>
    </row>
    <row r="5" spans="1:20" x14ac:dyDescent="0.2">
      <c r="A5" s="6" t="s">
        <v>40</v>
      </c>
      <c r="B5" s="7">
        <v>10</v>
      </c>
      <c r="C5" s="7">
        <v>9</v>
      </c>
      <c r="D5" s="7">
        <v>10</v>
      </c>
      <c r="E5" s="7">
        <v>13</v>
      </c>
      <c r="F5" s="7">
        <v>14</v>
      </c>
      <c r="G5" s="7">
        <v>11</v>
      </c>
      <c r="H5" s="7">
        <v>16</v>
      </c>
      <c r="I5" s="7">
        <v>11</v>
      </c>
      <c r="J5" s="7">
        <v>13</v>
      </c>
      <c r="K5" s="7">
        <v>16</v>
      </c>
      <c r="L5" s="7">
        <v>11</v>
      </c>
      <c r="M5" s="7">
        <v>10</v>
      </c>
      <c r="N5" s="7">
        <v>15</v>
      </c>
      <c r="O5" s="7">
        <v>11</v>
      </c>
      <c r="P5" s="7">
        <v>12</v>
      </c>
      <c r="Q5" s="4">
        <f>AVERAGE(B5:P5)</f>
        <v>12.133333333333333</v>
      </c>
      <c r="R5" s="4">
        <f>_xlfn.STDEV.P(B5:P5)</f>
        <v>2.1868292622475631</v>
      </c>
      <c r="S5" s="4">
        <f>R5/SQRT(15)</f>
        <v>0.56463688757892427</v>
      </c>
      <c r="T5" s="4"/>
    </row>
    <row r="6" spans="1:20" x14ac:dyDescent="0.2">
      <c r="A6" s="6" t="s">
        <v>41</v>
      </c>
      <c r="B6" s="7">
        <v>4</v>
      </c>
      <c r="C6" s="7">
        <v>5</v>
      </c>
      <c r="D6" s="7">
        <v>4</v>
      </c>
      <c r="E6" s="7">
        <v>6</v>
      </c>
      <c r="F6" s="7">
        <v>9</v>
      </c>
      <c r="G6" s="7">
        <v>4</v>
      </c>
      <c r="H6" s="7">
        <v>8</v>
      </c>
      <c r="I6" s="7">
        <v>6</v>
      </c>
      <c r="J6" s="7">
        <v>8</v>
      </c>
      <c r="K6" s="7">
        <v>5</v>
      </c>
      <c r="L6" s="7">
        <v>6</v>
      </c>
      <c r="M6" s="7">
        <v>9</v>
      </c>
      <c r="N6" s="7">
        <v>4</v>
      </c>
      <c r="O6" s="7">
        <v>5</v>
      </c>
      <c r="P6" s="7">
        <v>8</v>
      </c>
      <c r="Q6" s="4">
        <f>AVERAGE(B6:P6)</f>
        <v>6.0666666666666664</v>
      </c>
      <c r="R6" s="4">
        <f>_xlfn.STDEV.P(B6:P6)</f>
        <v>1.8061622912192088</v>
      </c>
      <c r="S6" s="4">
        <f>R6/SQRT(15)</f>
        <v>0.46634909829598842</v>
      </c>
      <c r="T6" s="4"/>
    </row>
    <row r="7" spans="1:20" x14ac:dyDescent="0.2">
      <c r="A7" s="6" t="s">
        <v>42</v>
      </c>
      <c r="B7" s="7">
        <v>1</v>
      </c>
      <c r="C7" s="7">
        <v>4</v>
      </c>
      <c r="D7" s="7">
        <v>4</v>
      </c>
      <c r="E7" s="7">
        <v>6</v>
      </c>
      <c r="F7" s="7">
        <v>3</v>
      </c>
      <c r="G7" s="7">
        <v>3</v>
      </c>
      <c r="H7" s="7">
        <v>0</v>
      </c>
      <c r="I7" s="7">
        <v>3</v>
      </c>
      <c r="J7" s="7">
        <v>1</v>
      </c>
      <c r="K7" s="7">
        <v>2</v>
      </c>
      <c r="L7" s="7">
        <v>4</v>
      </c>
      <c r="M7" s="7">
        <v>2</v>
      </c>
      <c r="N7" s="7">
        <v>2</v>
      </c>
      <c r="O7" s="7">
        <v>1</v>
      </c>
      <c r="P7" s="7">
        <v>1</v>
      </c>
      <c r="Q7" s="4">
        <f>AVERAGE(B7:P7)</f>
        <v>2.4666666666666668</v>
      </c>
      <c r="R7" s="4">
        <f>_xlfn.STDEV.P(B7:P7)</f>
        <v>1.54344492037203</v>
      </c>
      <c r="S7" s="4">
        <f>R7/SQRT(15)</f>
        <v>0.39851576482595363</v>
      </c>
      <c r="T7" s="4"/>
    </row>
    <row r="8" spans="1:20" x14ac:dyDescent="0.2">
      <c r="A8" s="6" t="s">
        <v>43</v>
      </c>
      <c r="B8" s="7">
        <v>0</v>
      </c>
      <c r="C8" s="7">
        <v>0</v>
      </c>
      <c r="D8" s="7">
        <v>1</v>
      </c>
      <c r="E8" s="7">
        <v>1</v>
      </c>
      <c r="F8" s="7">
        <v>1</v>
      </c>
      <c r="G8" s="7">
        <v>0</v>
      </c>
      <c r="H8" s="7">
        <v>1</v>
      </c>
      <c r="I8" s="7">
        <v>2</v>
      </c>
      <c r="J8" s="7">
        <v>1</v>
      </c>
      <c r="K8" s="7">
        <v>0</v>
      </c>
      <c r="L8" s="7">
        <v>0</v>
      </c>
      <c r="M8" s="7">
        <v>1</v>
      </c>
      <c r="N8" s="7">
        <v>1</v>
      </c>
      <c r="O8" s="7">
        <v>0</v>
      </c>
      <c r="P8" s="7">
        <v>1</v>
      </c>
      <c r="Q8" s="4">
        <f t="shared" ref="Q8:Q29" si="0">AVERAGE(B8:P8)</f>
        <v>0.66666666666666663</v>
      </c>
      <c r="R8" s="4">
        <f t="shared" ref="R8:R29" si="1">_xlfn.STDEV.P(B8:P8)</f>
        <v>0.59628479399994394</v>
      </c>
      <c r="S8" s="4">
        <f t="shared" ref="S8:S36" si="2">R8/SQRT(15)</f>
        <v>0.1539600717839002</v>
      </c>
      <c r="T8" s="4"/>
    </row>
    <row r="9" spans="1:20" x14ac:dyDescent="0.2">
      <c r="A9" s="8" t="s">
        <v>44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x14ac:dyDescent="0.2">
      <c r="A10" s="6" t="s">
        <v>38</v>
      </c>
      <c r="B10" s="7">
        <v>14</v>
      </c>
      <c r="C10" s="7">
        <v>15</v>
      </c>
      <c r="D10" s="7">
        <v>10</v>
      </c>
      <c r="E10" s="7">
        <v>13</v>
      </c>
      <c r="F10" s="7">
        <v>12</v>
      </c>
      <c r="G10" s="7">
        <v>12</v>
      </c>
      <c r="H10" s="7">
        <v>11</v>
      </c>
      <c r="I10" s="7">
        <v>14</v>
      </c>
      <c r="J10" s="7">
        <v>8</v>
      </c>
      <c r="K10" s="7">
        <v>10</v>
      </c>
      <c r="L10" s="7">
        <v>12</v>
      </c>
      <c r="M10" s="7">
        <v>10</v>
      </c>
      <c r="N10" s="7">
        <v>11</v>
      </c>
      <c r="O10" s="7">
        <v>10</v>
      </c>
      <c r="P10" s="7">
        <v>13</v>
      </c>
      <c r="Q10" s="4">
        <f t="shared" si="0"/>
        <v>11.666666666666666</v>
      </c>
      <c r="R10" s="4">
        <f t="shared" si="1"/>
        <v>1.8499249234015476</v>
      </c>
      <c r="S10" s="4">
        <f t="shared" si="2"/>
        <v>0.47764856133788164</v>
      </c>
      <c r="T10" s="4">
        <f>_xlfn.T.TEST(B3:P3,B10:P10,2,2)</f>
        <v>3.1478825322148567E-2</v>
      </c>
    </row>
    <row r="11" spans="1:20" x14ac:dyDescent="0.2">
      <c r="A11" s="6" t="s">
        <v>39</v>
      </c>
      <c r="B11" s="7">
        <v>16</v>
      </c>
      <c r="C11" s="7">
        <v>9</v>
      </c>
      <c r="D11" s="7">
        <v>10</v>
      </c>
      <c r="E11" s="7">
        <v>14</v>
      </c>
      <c r="F11" s="7">
        <v>12</v>
      </c>
      <c r="G11" s="7">
        <v>17</v>
      </c>
      <c r="H11" s="7">
        <v>20</v>
      </c>
      <c r="I11" s="7">
        <v>9</v>
      </c>
      <c r="J11" s="7">
        <v>18</v>
      </c>
      <c r="K11" s="7">
        <v>13</v>
      </c>
      <c r="L11" s="7">
        <v>17</v>
      </c>
      <c r="M11" s="7">
        <v>15</v>
      </c>
      <c r="N11" s="7">
        <v>11</v>
      </c>
      <c r="O11" s="7">
        <v>15</v>
      </c>
      <c r="P11" s="7">
        <v>13</v>
      </c>
      <c r="Q11" s="4">
        <f t="shared" si="0"/>
        <v>13.933333333333334</v>
      </c>
      <c r="R11" s="4">
        <f t="shared" si="1"/>
        <v>3.2345358588555206</v>
      </c>
      <c r="S11" s="4">
        <f t="shared" si="2"/>
        <v>0.83515356760387571</v>
      </c>
      <c r="T11" s="4">
        <f t="shared" ref="T11:T15" si="3">_xlfn.T.TEST(B4:P4,B11:P11,2,2)</f>
        <v>3.5923486185605209E-2</v>
      </c>
    </row>
    <row r="12" spans="1:20" x14ac:dyDescent="0.2">
      <c r="A12" s="6" t="s">
        <v>40</v>
      </c>
      <c r="B12" s="7">
        <v>17</v>
      </c>
      <c r="C12" s="7">
        <v>16</v>
      </c>
      <c r="D12" s="7">
        <v>16</v>
      </c>
      <c r="E12" s="7">
        <v>13</v>
      </c>
      <c r="F12" s="7">
        <v>12</v>
      </c>
      <c r="G12" s="7">
        <v>13</v>
      </c>
      <c r="H12" s="7">
        <v>15</v>
      </c>
      <c r="I12" s="7">
        <v>15</v>
      </c>
      <c r="J12" s="7">
        <v>12</v>
      </c>
      <c r="K12" s="7">
        <v>11</v>
      </c>
      <c r="L12" s="7">
        <v>15</v>
      </c>
      <c r="M12" s="7">
        <v>17</v>
      </c>
      <c r="N12" s="7">
        <v>13</v>
      </c>
      <c r="O12" s="7">
        <v>16</v>
      </c>
      <c r="P12" s="7">
        <v>12</v>
      </c>
      <c r="Q12" s="4">
        <f t="shared" si="0"/>
        <v>14.2</v>
      </c>
      <c r="R12" s="4">
        <f t="shared" si="1"/>
        <v>1.9390719429665315</v>
      </c>
      <c r="S12" s="4">
        <f t="shared" si="2"/>
        <v>0.500666222813829</v>
      </c>
      <c r="T12" s="4">
        <f t="shared" si="3"/>
        <v>1.3219223002710567E-2</v>
      </c>
    </row>
    <row r="13" spans="1:20" x14ac:dyDescent="0.2">
      <c r="A13" s="6" t="s">
        <v>41</v>
      </c>
      <c r="B13" s="7">
        <v>10</v>
      </c>
      <c r="C13" s="7">
        <v>8</v>
      </c>
      <c r="D13" s="7">
        <v>7</v>
      </c>
      <c r="E13" s="7">
        <v>8</v>
      </c>
      <c r="F13" s="7">
        <v>8</v>
      </c>
      <c r="G13" s="7">
        <v>3</v>
      </c>
      <c r="H13" s="7">
        <v>6</v>
      </c>
      <c r="I13" s="7">
        <v>6</v>
      </c>
      <c r="J13" s="7">
        <v>7</v>
      </c>
      <c r="K13" s="7">
        <v>6</v>
      </c>
      <c r="L13" s="7">
        <v>7</v>
      </c>
      <c r="M13" s="7">
        <v>8</v>
      </c>
      <c r="N13" s="7">
        <v>9</v>
      </c>
      <c r="O13" s="7">
        <v>8</v>
      </c>
      <c r="P13" s="7">
        <v>5</v>
      </c>
      <c r="Q13" s="4">
        <f t="shared" si="0"/>
        <v>7.0666666666666664</v>
      </c>
      <c r="R13" s="4">
        <f t="shared" si="1"/>
        <v>1.6519348924485155</v>
      </c>
      <c r="S13" s="4">
        <f t="shared" si="2"/>
        <v>0.42652775516480274</v>
      </c>
      <c r="T13" s="4">
        <f t="shared" si="3"/>
        <v>0.13756885272954267</v>
      </c>
    </row>
    <row r="14" spans="1:20" x14ac:dyDescent="0.2">
      <c r="A14" s="6" t="s">
        <v>42</v>
      </c>
      <c r="B14" s="7">
        <v>4</v>
      </c>
      <c r="C14" s="7">
        <v>4</v>
      </c>
      <c r="D14" s="7">
        <v>5</v>
      </c>
      <c r="E14" s="7">
        <v>1</v>
      </c>
      <c r="F14" s="7">
        <v>6</v>
      </c>
      <c r="G14" s="7">
        <v>1</v>
      </c>
      <c r="H14" s="7">
        <v>3</v>
      </c>
      <c r="I14" s="7">
        <v>1</v>
      </c>
      <c r="J14" s="7">
        <v>4</v>
      </c>
      <c r="K14" s="7">
        <v>2</v>
      </c>
      <c r="L14" s="7">
        <v>3</v>
      </c>
      <c r="M14" s="7">
        <v>3</v>
      </c>
      <c r="N14" s="7">
        <v>4</v>
      </c>
      <c r="O14" s="7">
        <v>5</v>
      </c>
      <c r="P14" s="7">
        <v>2</v>
      </c>
      <c r="Q14" s="4">
        <f t="shared" si="0"/>
        <v>3.2</v>
      </c>
      <c r="R14" s="4">
        <f t="shared" si="1"/>
        <v>1.5143755588800729</v>
      </c>
      <c r="S14" s="4">
        <f t="shared" si="2"/>
        <v>0.39101008796307146</v>
      </c>
      <c r="T14" s="4">
        <f t="shared" si="3"/>
        <v>0.2149021451505248</v>
      </c>
    </row>
    <row r="15" spans="1:20" x14ac:dyDescent="0.2">
      <c r="A15" s="6" t="s">
        <v>43</v>
      </c>
      <c r="B15" s="7">
        <v>0</v>
      </c>
      <c r="C15" s="7">
        <v>0</v>
      </c>
      <c r="D15" s="7">
        <v>0</v>
      </c>
      <c r="E15" s="7">
        <v>1</v>
      </c>
      <c r="F15" s="7">
        <v>1</v>
      </c>
      <c r="G15" s="7">
        <v>1</v>
      </c>
      <c r="H15" s="7">
        <v>0</v>
      </c>
      <c r="I15" s="7">
        <v>0</v>
      </c>
      <c r="J15" s="7">
        <v>1</v>
      </c>
      <c r="K15" s="7">
        <v>0</v>
      </c>
      <c r="L15" s="7">
        <v>0</v>
      </c>
      <c r="M15" s="7">
        <v>1</v>
      </c>
      <c r="N15" s="7">
        <v>0</v>
      </c>
      <c r="O15" s="7">
        <v>2</v>
      </c>
      <c r="P15" s="7">
        <v>1</v>
      </c>
      <c r="Q15" s="4">
        <f t="shared" si="0"/>
        <v>0.53333333333333333</v>
      </c>
      <c r="R15" s="4">
        <f t="shared" si="1"/>
        <v>0.6182412330330469</v>
      </c>
      <c r="S15" s="4">
        <f t="shared" si="2"/>
        <v>0.15962919996504862</v>
      </c>
      <c r="T15" s="4">
        <f t="shared" si="3"/>
        <v>0.56600928840603748</v>
      </c>
    </row>
    <row r="16" spans="1:20" ht="17.25" x14ac:dyDescent="0.3">
      <c r="A16" s="9" t="s">
        <v>45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x14ac:dyDescent="0.2">
      <c r="A17" s="6" t="s">
        <v>38</v>
      </c>
      <c r="B17" s="7">
        <v>11</v>
      </c>
      <c r="C17" s="7">
        <v>12</v>
      </c>
      <c r="D17" s="7">
        <v>8</v>
      </c>
      <c r="E17" s="7">
        <v>9</v>
      </c>
      <c r="F17" s="7">
        <v>7</v>
      </c>
      <c r="G17" s="7">
        <v>12</v>
      </c>
      <c r="H17" s="7">
        <v>11</v>
      </c>
      <c r="I17" s="7">
        <v>10</v>
      </c>
      <c r="J17" s="7">
        <v>7</v>
      </c>
      <c r="K17" s="7">
        <v>8</v>
      </c>
      <c r="L17" s="7">
        <v>6</v>
      </c>
      <c r="M17" s="7">
        <v>6</v>
      </c>
      <c r="N17" s="7">
        <v>7</v>
      </c>
      <c r="O17" s="7">
        <v>13</v>
      </c>
      <c r="P17" s="7">
        <v>10</v>
      </c>
      <c r="Q17" s="4">
        <f t="shared" si="0"/>
        <v>9.1333333333333329</v>
      </c>
      <c r="R17" s="4">
        <f t="shared" si="1"/>
        <v>2.2469732728470291</v>
      </c>
      <c r="S17" s="4">
        <f t="shared" si="2"/>
        <v>0.5801660043406478</v>
      </c>
      <c r="T17" s="4">
        <f>_xlfn.T.TEST(B3:P3,B17:P17,2,2)</f>
        <v>0.11964330198126971</v>
      </c>
    </row>
    <row r="18" spans="1:20" x14ac:dyDescent="0.2">
      <c r="A18" s="6" t="s">
        <v>39</v>
      </c>
      <c r="B18" s="7">
        <v>13</v>
      </c>
      <c r="C18" s="7">
        <v>12</v>
      </c>
      <c r="D18" s="7">
        <v>14</v>
      </c>
      <c r="E18" s="7">
        <v>13</v>
      </c>
      <c r="F18" s="7">
        <v>9</v>
      </c>
      <c r="G18" s="7">
        <v>10</v>
      </c>
      <c r="H18" s="7">
        <v>12</v>
      </c>
      <c r="I18" s="7">
        <v>10</v>
      </c>
      <c r="J18" s="7">
        <v>12</v>
      </c>
      <c r="K18" s="7">
        <v>15</v>
      </c>
      <c r="L18" s="7">
        <v>13</v>
      </c>
      <c r="M18" s="7">
        <v>11</v>
      </c>
      <c r="N18" s="7">
        <v>12</v>
      </c>
      <c r="O18" s="7">
        <v>13</v>
      </c>
      <c r="P18" s="7">
        <v>9</v>
      </c>
      <c r="Q18" s="4">
        <f t="shared" si="0"/>
        <v>11.866666666666667</v>
      </c>
      <c r="R18" s="4">
        <f t="shared" si="1"/>
        <v>1.7074997966487597</v>
      </c>
      <c r="S18" s="4">
        <f t="shared" si="2"/>
        <v>0.44087455173821316</v>
      </c>
      <c r="T18" s="4">
        <f t="shared" ref="T18:T22" si="4">_xlfn.T.TEST(B4:P4,B18:P18,2,2)</f>
        <v>1</v>
      </c>
    </row>
    <row r="19" spans="1:20" x14ac:dyDescent="0.2">
      <c r="A19" s="6" t="s">
        <v>40</v>
      </c>
      <c r="B19" s="7">
        <v>11</v>
      </c>
      <c r="C19" s="7">
        <v>9</v>
      </c>
      <c r="D19" s="7">
        <v>12</v>
      </c>
      <c r="E19" s="7">
        <v>14</v>
      </c>
      <c r="F19" s="7">
        <v>11</v>
      </c>
      <c r="G19" s="7">
        <v>12</v>
      </c>
      <c r="H19" s="7">
        <v>8</v>
      </c>
      <c r="I19" s="7">
        <v>9</v>
      </c>
      <c r="J19" s="7">
        <v>11</v>
      </c>
      <c r="K19" s="7">
        <v>13</v>
      </c>
      <c r="L19" s="7">
        <v>14</v>
      </c>
      <c r="M19" s="7">
        <v>17</v>
      </c>
      <c r="N19" s="7">
        <v>9</v>
      </c>
      <c r="O19" s="7">
        <v>12</v>
      </c>
      <c r="P19" s="7">
        <v>10</v>
      </c>
      <c r="Q19" s="4">
        <f t="shared" si="0"/>
        <v>11.466666666666667</v>
      </c>
      <c r="R19" s="4">
        <f t="shared" si="1"/>
        <v>2.305548862105411</v>
      </c>
      <c r="S19" s="4">
        <f t="shared" si="2"/>
        <v>0.59529015645344774</v>
      </c>
      <c r="T19" s="4">
        <f t="shared" si="4"/>
        <v>0.43905569102416941</v>
      </c>
    </row>
    <row r="20" spans="1:20" x14ac:dyDescent="0.2">
      <c r="A20" s="6" t="s">
        <v>41</v>
      </c>
      <c r="B20" s="7">
        <v>4</v>
      </c>
      <c r="C20" s="7">
        <v>5</v>
      </c>
      <c r="D20" s="7">
        <v>6</v>
      </c>
      <c r="E20" s="7">
        <v>7</v>
      </c>
      <c r="F20" s="7">
        <v>6</v>
      </c>
      <c r="G20" s="7">
        <v>7</v>
      </c>
      <c r="H20" s="7">
        <v>10</v>
      </c>
      <c r="I20" s="7">
        <v>7</v>
      </c>
      <c r="J20" s="7">
        <v>7</v>
      </c>
      <c r="K20" s="7">
        <v>6</v>
      </c>
      <c r="L20" s="7">
        <v>7</v>
      </c>
      <c r="M20" s="7">
        <v>5</v>
      </c>
      <c r="N20" s="7">
        <v>5</v>
      </c>
      <c r="O20" s="7">
        <v>4</v>
      </c>
      <c r="P20" s="7">
        <v>6</v>
      </c>
      <c r="Q20" s="4">
        <f t="shared" si="0"/>
        <v>6.1333333333333337</v>
      </c>
      <c r="R20" s="4">
        <f t="shared" si="1"/>
        <v>1.4544949486180951</v>
      </c>
      <c r="S20" s="4">
        <f t="shared" si="2"/>
        <v>0.37554898087604632</v>
      </c>
      <c r="T20" s="4">
        <f t="shared" si="4"/>
        <v>0.91510775958361101</v>
      </c>
    </row>
    <row r="21" spans="1:20" x14ac:dyDescent="0.2">
      <c r="A21" s="6" t="s">
        <v>42</v>
      </c>
      <c r="B21" s="7">
        <v>2</v>
      </c>
      <c r="C21" s="7">
        <v>3</v>
      </c>
      <c r="D21" s="7">
        <v>3</v>
      </c>
      <c r="E21" s="7">
        <v>2</v>
      </c>
      <c r="F21" s="7">
        <v>0</v>
      </c>
      <c r="G21" s="7">
        <v>4</v>
      </c>
      <c r="H21" s="7">
        <v>2</v>
      </c>
      <c r="I21" s="7">
        <v>3</v>
      </c>
      <c r="J21" s="7">
        <v>3</v>
      </c>
      <c r="K21" s="7">
        <v>4</v>
      </c>
      <c r="L21" s="7">
        <v>1</v>
      </c>
      <c r="M21" s="7">
        <v>2</v>
      </c>
      <c r="N21" s="7">
        <v>2</v>
      </c>
      <c r="O21" s="7">
        <v>3</v>
      </c>
      <c r="P21" s="7">
        <v>3</v>
      </c>
      <c r="Q21" s="4">
        <f t="shared" si="0"/>
        <v>2.4666666666666668</v>
      </c>
      <c r="R21" s="4">
        <f t="shared" si="1"/>
        <v>1.0241527663824812</v>
      </c>
      <c r="S21" s="4">
        <f t="shared" si="2"/>
        <v>0.26443510721144031</v>
      </c>
      <c r="T21" s="4">
        <f t="shared" si="4"/>
        <v>1</v>
      </c>
    </row>
    <row r="22" spans="1:20" x14ac:dyDescent="0.2">
      <c r="A22" s="6" t="s">
        <v>43</v>
      </c>
      <c r="B22" s="7">
        <v>1</v>
      </c>
      <c r="C22" s="7">
        <v>2</v>
      </c>
      <c r="D22" s="7">
        <v>0</v>
      </c>
      <c r="E22" s="7">
        <v>0</v>
      </c>
      <c r="F22" s="7">
        <v>0</v>
      </c>
      <c r="G22" s="7">
        <v>0</v>
      </c>
      <c r="H22" s="7">
        <v>1</v>
      </c>
      <c r="I22" s="7">
        <v>2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4">
        <f t="shared" si="0"/>
        <v>0.4</v>
      </c>
      <c r="R22" s="4">
        <f t="shared" si="1"/>
        <v>0.71180521680208741</v>
      </c>
      <c r="S22" s="4">
        <f t="shared" si="2"/>
        <v>0.1837873166945363</v>
      </c>
      <c r="T22" s="4">
        <f t="shared" si="4"/>
        <v>0.29175310981409142</v>
      </c>
    </row>
    <row r="23" spans="1:20" ht="17.25" x14ac:dyDescent="0.3">
      <c r="A23" s="9" t="s">
        <v>46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x14ac:dyDescent="0.2">
      <c r="A24" s="6" t="s">
        <v>38</v>
      </c>
      <c r="B24" s="4">
        <v>9</v>
      </c>
      <c r="C24" s="4">
        <v>10</v>
      </c>
      <c r="D24" s="4">
        <v>13</v>
      </c>
      <c r="E24" s="4">
        <v>9</v>
      </c>
      <c r="F24" s="4">
        <v>8</v>
      </c>
      <c r="G24" s="4">
        <v>8</v>
      </c>
      <c r="H24" s="4">
        <v>10</v>
      </c>
      <c r="I24" s="4">
        <v>5</v>
      </c>
      <c r="J24" s="4">
        <v>12</v>
      </c>
      <c r="K24" s="4">
        <v>7</v>
      </c>
      <c r="L24" s="4">
        <v>7</v>
      </c>
      <c r="M24" s="4">
        <v>8</v>
      </c>
      <c r="N24" s="4">
        <v>7</v>
      </c>
      <c r="O24" s="4">
        <v>11</v>
      </c>
      <c r="P24" s="4">
        <v>13</v>
      </c>
      <c r="Q24" s="4">
        <f t="shared" si="0"/>
        <v>9.1333333333333329</v>
      </c>
      <c r="R24" s="4">
        <f t="shared" si="1"/>
        <v>2.2764494771951829</v>
      </c>
      <c r="S24" s="4">
        <f t="shared" si="2"/>
        <v>0.58777672757730159</v>
      </c>
      <c r="T24" s="4">
        <f>_xlfn.T.TEST(B3:P3,B24:P24,2,2)</f>
        <v>0.12301768920953392</v>
      </c>
    </row>
    <row r="25" spans="1:20" x14ac:dyDescent="0.2">
      <c r="A25" s="6" t="s">
        <v>39</v>
      </c>
      <c r="B25" s="4">
        <v>12</v>
      </c>
      <c r="C25" s="4">
        <v>12</v>
      </c>
      <c r="D25" s="4">
        <v>15</v>
      </c>
      <c r="E25" s="4">
        <v>10</v>
      </c>
      <c r="F25" s="4">
        <v>10</v>
      </c>
      <c r="G25" s="4">
        <v>16</v>
      </c>
      <c r="H25" s="4">
        <v>12</v>
      </c>
      <c r="I25" s="4">
        <v>10</v>
      </c>
      <c r="J25" s="4">
        <v>9</v>
      </c>
      <c r="K25" s="4">
        <v>11</v>
      </c>
      <c r="L25" s="4">
        <v>9</v>
      </c>
      <c r="M25" s="4">
        <v>13</v>
      </c>
      <c r="N25" s="4">
        <v>14</v>
      </c>
      <c r="O25" s="4">
        <v>11</v>
      </c>
      <c r="P25" s="4">
        <v>12</v>
      </c>
      <c r="Q25" s="4">
        <f t="shared" si="0"/>
        <v>11.733333333333333</v>
      </c>
      <c r="R25" s="4">
        <f t="shared" si="1"/>
        <v>2.0154955277107964</v>
      </c>
      <c r="S25" s="4">
        <f t="shared" si="2"/>
        <v>0.52039870754529627</v>
      </c>
      <c r="T25" s="4">
        <f t="shared" ref="T25:T29" si="5">_xlfn.T.TEST(B4:P4,B25:P25,2,2)</f>
        <v>0.8389037254180477</v>
      </c>
    </row>
    <row r="26" spans="1:20" x14ac:dyDescent="0.2">
      <c r="A26" s="6" t="s">
        <v>40</v>
      </c>
      <c r="B26" s="4">
        <v>13</v>
      </c>
      <c r="C26" s="4">
        <v>14</v>
      </c>
      <c r="D26" s="4">
        <v>12</v>
      </c>
      <c r="E26" s="4">
        <v>14</v>
      </c>
      <c r="F26" s="4">
        <v>9</v>
      </c>
      <c r="G26" s="4">
        <v>9</v>
      </c>
      <c r="H26" s="4">
        <v>14</v>
      </c>
      <c r="I26" s="4">
        <v>12</v>
      </c>
      <c r="J26" s="4">
        <v>9</v>
      </c>
      <c r="K26" s="4">
        <v>9</v>
      </c>
      <c r="L26" s="4">
        <v>16</v>
      </c>
      <c r="M26" s="4">
        <v>9</v>
      </c>
      <c r="N26" s="4">
        <v>11</v>
      </c>
      <c r="O26" s="4">
        <v>10</v>
      </c>
      <c r="P26" s="4">
        <v>18</v>
      </c>
      <c r="Q26" s="4">
        <f t="shared" si="0"/>
        <v>11.933333333333334</v>
      </c>
      <c r="R26" s="4">
        <f t="shared" si="1"/>
        <v>2.7680719322702259</v>
      </c>
      <c r="S26" s="4">
        <f t="shared" si="2"/>
        <v>0.71471309965245133</v>
      </c>
      <c r="T26" s="4">
        <f t="shared" si="5"/>
        <v>0.83354070456927565</v>
      </c>
    </row>
    <row r="27" spans="1:20" x14ac:dyDescent="0.2">
      <c r="A27" s="6" t="s">
        <v>41</v>
      </c>
      <c r="B27" s="4">
        <v>4</v>
      </c>
      <c r="C27" s="4">
        <v>3</v>
      </c>
      <c r="D27" s="4">
        <v>4</v>
      </c>
      <c r="E27" s="4">
        <v>5</v>
      </c>
      <c r="F27" s="4">
        <v>6</v>
      </c>
      <c r="G27" s="4">
        <v>7</v>
      </c>
      <c r="H27" s="4">
        <v>6</v>
      </c>
      <c r="I27" s="4">
        <v>4</v>
      </c>
      <c r="J27" s="4">
        <v>5</v>
      </c>
      <c r="K27" s="4">
        <v>5</v>
      </c>
      <c r="L27" s="4">
        <v>7</v>
      </c>
      <c r="M27" s="4">
        <v>6</v>
      </c>
      <c r="N27" s="4">
        <v>5</v>
      </c>
      <c r="O27" s="4">
        <v>3</v>
      </c>
      <c r="P27" s="4">
        <v>6</v>
      </c>
      <c r="Q27" s="4">
        <f t="shared" si="0"/>
        <v>5.0666666666666664</v>
      </c>
      <c r="R27" s="4">
        <f t="shared" si="1"/>
        <v>1.2364824660660938</v>
      </c>
      <c r="S27" s="4">
        <f t="shared" si="2"/>
        <v>0.31925839993009725</v>
      </c>
      <c r="T27" s="4">
        <f t="shared" si="5"/>
        <v>9.843775056323785E-2</v>
      </c>
    </row>
    <row r="28" spans="1:20" x14ac:dyDescent="0.2">
      <c r="A28" s="6" t="s">
        <v>42</v>
      </c>
      <c r="B28" s="4">
        <v>1</v>
      </c>
      <c r="C28" s="4">
        <v>3</v>
      </c>
      <c r="D28" s="4">
        <v>4</v>
      </c>
      <c r="E28" s="4">
        <v>2</v>
      </c>
      <c r="F28" s="4">
        <v>1</v>
      </c>
      <c r="G28" s="4">
        <v>4</v>
      </c>
      <c r="H28" s="4">
        <v>4</v>
      </c>
      <c r="I28" s="4">
        <v>3</v>
      </c>
      <c r="J28" s="4">
        <v>1</v>
      </c>
      <c r="K28" s="4">
        <v>2</v>
      </c>
      <c r="L28" s="4">
        <v>3</v>
      </c>
      <c r="M28" s="4">
        <v>3</v>
      </c>
      <c r="N28" s="4">
        <v>2</v>
      </c>
      <c r="O28" s="4">
        <v>1</v>
      </c>
      <c r="P28" s="4">
        <v>1</v>
      </c>
      <c r="Q28" s="4">
        <f t="shared" si="0"/>
        <v>2.3333333333333335</v>
      </c>
      <c r="R28" s="4">
        <f t="shared" si="1"/>
        <v>1.1352924243950935</v>
      </c>
      <c r="S28" s="4">
        <f t="shared" si="2"/>
        <v>0.29313124351717601</v>
      </c>
      <c r="T28" s="4">
        <f t="shared" si="5"/>
        <v>0.79647766319014601</v>
      </c>
    </row>
    <row r="29" spans="1:20" x14ac:dyDescent="0.2">
      <c r="A29" s="6" t="s">
        <v>43</v>
      </c>
      <c r="B29" s="4">
        <v>1</v>
      </c>
      <c r="C29" s="4">
        <v>0</v>
      </c>
      <c r="D29" s="4">
        <v>0</v>
      </c>
      <c r="E29" s="4">
        <v>0</v>
      </c>
      <c r="F29" s="4">
        <v>1</v>
      </c>
      <c r="G29" s="4">
        <v>0</v>
      </c>
      <c r="H29" s="4">
        <v>0</v>
      </c>
      <c r="I29" s="4">
        <v>1</v>
      </c>
      <c r="J29" s="4">
        <v>0</v>
      </c>
      <c r="K29" s="4">
        <v>1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f t="shared" si="0"/>
        <v>0.26666666666666666</v>
      </c>
      <c r="R29" s="4">
        <f t="shared" si="1"/>
        <v>0.44221663871405331</v>
      </c>
      <c r="S29" s="4">
        <f t="shared" si="2"/>
        <v>0.11417984514369003</v>
      </c>
      <c r="T29" s="4">
        <f t="shared" si="5"/>
        <v>5.3479196074197842E-2</v>
      </c>
    </row>
    <row r="30" spans="1:20" ht="17.25" x14ac:dyDescent="0.3">
      <c r="A30" s="9" t="s">
        <v>47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x14ac:dyDescent="0.2">
      <c r="A31" s="6" t="s">
        <v>38</v>
      </c>
      <c r="B31" s="4">
        <v>7</v>
      </c>
      <c r="C31" s="4">
        <v>10</v>
      </c>
      <c r="D31" s="4">
        <v>12</v>
      </c>
      <c r="E31" s="4">
        <v>8</v>
      </c>
      <c r="F31" s="4">
        <v>9</v>
      </c>
      <c r="G31" s="4">
        <v>10</v>
      </c>
      <c r="H31" s="4">
        <v>14</v>
      </c>
      <c r="I31" s="4">
        <v>10</v>
      </c>
      <c r="J31" s="4">
        <v>8</v>
      </c>
      <c r="K31" s="4">
        <v>9</v>
      </c>
      <c r="L31" s="4">
        <v>10</v>
      </c>
      <c r="M31" s="4">
        <v>8</v>
      </c>
      <c r="N31" s="4">
        <v>9</v>
      </c>
      <c r="O31" s="4">
        <v>9</v>
      </c>
      <c r="P31" s="4">
        <v>6</v>
      </c>
      <c r="Q31" s="4">
        <f t="shared" ref="Q31:Q36" si="6">AVERAGE(B31:P31)</f>
        <v>9.2666666666666675</v>
      </c>
      <c r="R31" s="4">
        <f t="shared" ref="R31:R36" si="7">_xlfn.STDEV.P(B31:P31)</f>
        <v>1.8785337071473829</v>
      </c>
      <c r="S31" s="4">
        <f t="shared" si="2"/>
        <v>0.48503531753807294</v>
      </c>
      <c r="T31" s="4">
        <f>_xlfn.T.TEST(B3:P3,B31:P31,2,2)</f>
        <v>0.12046584176985795</v>
      </c>
    </row>
    <row r="32" spans="1:20" x14ac:dyDescent="0.2">
      <c r="A32" s="6" t="s">
        <v>39</v>
      </c>
      <c r="B32" s="4">
        <v>11</v>
      </c>
      <c r="C32" s="4">
        <v>9</v>
      </c>
      <c r="D32" s="4">
        <v>9</v>
      </c>
      <c r="E32" s="4">
        <v>13</v>
      </c>
      <c r="F32" s="4">
        <v>9</v>
      </c>
      <c r="G32" s="4">
        <v>10</v>
      </c>
      <c r="H32" s="4">
        <v>11</v>
      </c>
      <c r="I32" s="4">
        <v>13</v>
      </c>
      <c r="J32" s="4">
        <v>15</v>
      </c>
      <c r="K32" s="4">
        <v>11</v>
      </c>
      <c r="L32" s="4">
        <v>12</v>
      </c>
      <c r="M32" s="4">
        <v>15</v>
      </c>
      <c r="N32" s="4">
        <v>15</v>
      </c>
      <c r="O32" s="4">
        <v>12</v>
      </c>
      <c r="P32" s="4">
        <v>13</v>
      </c>
      <c r="Q32" s="4">
        <f t="shared" si="6"/>
        <v>11.866666666666667</v>
      </c>
      <c r="R32" s="4">
        <f t="shared" si="7"/>
        <v>2.0612833111653743</v>
      </c>
      <c r="S32" s="4">
        <f t="shared" si="2"/>
        <v>0.53222106239725164</v>
      </c>
      <c r="T32" s="4">
        <f t="shared" ref="T32:T36" si="8">_xlfn.T.TEST(B4:P4,B32:P32,2,2)</f>
        <v>1</v>
      </c>
    </row>
    <row r="33" spans="1:20" x14ac:dyDescent="0.2">
      <c r="A33" s="6" t="s">
        <v>40</v>
      </c>
      <c r="B33" s="4">
        <v>9</v>
      </c>
      <c r="C33" s="4">
        <v>8</v>
      </c>
      <c r="D33" s="4">
        <v>14</v>
      </c>
      <c r="E33" s="4">
        <v>11</v>
      </c>
      <c r="F33" s="4">
        <v>13</v>
      </c>
      <c r="G33" s="4">
        <v>9</v>
      </c>
      <c r="H33" s="4">
        <v>10</v>
      </c>
      <c r="I33" s="4">
        <v>10</v>
      </c>
      <c r="J33" s="4">
        <v>9</v>
      </c>
      <c r="K33" s="4">
        <v>11</v>
      </c>
      <c r="L33" s="4">
        <v>10</v>
      </c>
      <c r="M33" s="4">
        <v>11</v>
      </c>
      <c r="N33" s="4">
        <v>14</v>
      </c>
      <c r="O33" s="4">
        <v>11</v>
      </c>
      <c r="P33" s="4">
        <v>10</v>
      </c>
      <c r="Q33" s="4">
        <f t="shared" si="6"/>
        <v>10.666666666666666</v>
      </c>
      <c r="R33" s="4">
        <f t="shared" si="7"/>
        <v>1.7384539747207064</v>
      </c>
      <c r="S33" s="4">
        <f t="shared" si="2"/>
        <v>0.44886688614942571</v>
      </c>
      <c r="T33" s="4">
        <f t="shared" si="8"/>
        <v>5.9482492991584639E-2</v>
      </c>
    </row>
    <row r="34" spans="1:20" x14ac:dyDescent="0.2">
      <c r="A34" s="6" t="s">
        <v>41</v>
      </c>
      <c r="B34" s="4">
        <v>6</v>
      </c>
      <c r="C34" s="4">
        <v>4</v>
      </c>
      <c r="D34" s="4">
        <v>7</v>
      </c>
      <c r="E34" s="4">
        <v>5</v>
      </c>
      <c r="F34" s="4">
        <v>2</v>
      </c>
      <c r="G34" s="4">
        <v>5</v>
      </c>
      <c r="H34" s="4">
        <v>5</v>
      </c>
      <c r="I34" s="4">
        <v>3</v>
      </c>
      <c r="J34" s="4">
        <v>3</v>
      </c>
      <c r="K34" s="4">
        <v>4</v>
      </c>
      <c r="L34" s="4">
        <v>4</v>
      </c>
      <c r="M34" s="4">
        <v>6</v>
      </c>
      <c r="N34" s="4">
        <v>7</v>
      </c>
      <c r="O34" s="4">
        <v>4</v>
      </c>
      <c r="P34" s="4">
        <v>5</v>
      </c>
      <c r="Q34" s="4">
        <f t="shared" si="6"/>
        <v>4.666666666666667</v>
      </c>
      <c r="R34" s="4">
        <f t="shared" si="7"/>
        <v>1.398411797560202</v>
      </c>
      <c r="S34" s="4">
        <f t="shared" si="2"/>
        <v>0.36106837353937599</v>
      </c>
      <c r="T34" s="4">
        <f t="shared" si="8"/>
        <v>2.9549816651099018E-2</v>
      </c>
    </row>
    <row r="35" spans="1:20" x14ac:dyDescent="0.2">
      <c r="A35" s="6" t="s">
        <v>42</v>
      </c>
      <c r="B35" s="4">
        <v>1</v>
      </c>
      <c r="C35" s="4">
        <v>3</v>
      </c>
      <c r="D35" s="4">
        <v>3</v>
      </c>
      <c r="E35" s="4">
        <v>4</v>
      </c>
      <c r="F35" s="4">
        <v>1</v>
      </c>
      <c r="G35" s="4">
        <v>1</v>
      </c>
      <c r="H35" s="4">
        <v>3</v>
      </c>
      <c r="I35" s="4">
        <v>3</v>
      </c>
      <c r="J35" s="4">
        <v>2</v>
      </c>
      <c r="K35" s="4">
        <v>2</v>
      </c>
      <c r="L35" s="4">
        <v>3</v>
      </c>
      <c r="M35" s="4">
        <v>3</v>
      </c>
      <c r="N35" s="4">
        <v>4</v>
      </c>
      <c r="O35" s="4">
        <v>2</v>
      </c>
      <c r="P35" s="4">
        <v>1</v>
      </c>
      <c r="Q35" s="4">
        <f t="shared" si="6"/>
        <v>2.4</v>
      </c>
      <c r="R35" s="4">
        <f t="shared" si="7"/>
        <v>1.019803902718557</v>
      </c>
      <c r="S35" s="4">
        <f t="shared" si="2"/>
        <v>0.26331223544175331</v>
      </c>
      <c r="T35" s="4">
        <f t="shared" si="8"/>
        <v>0.89370304111422971</v>
      </c>
    </row>
    <row r="36" spans="1:20" x14ac:dyDescent="0.2">
      <c r="A36" s="6" t="s">
        <v>43</v>
      </c>
      <c r="B36" s="4">
        <v>0</v>
      </c>
      <c r="C36" s="4">
        <v>0</v>
      </c>
      <c r="D36" s="4">
        <v>2</v>
      </c>
      <c r="E36" s="4">
        <v>0</v>
      </c>
      <c r="F36" s="4">
        <v>0</v>
      </c>
      <c r="G36" s="4">
        <v>1</v>
      </c>
      <c r="H36" s="4">
        <v>0</v>
      </c>
      <c r="I36" s="4">
        <v>0</v>
      </c>
      <c r="J36" s="4">
        <v>0</v>
      </c>
      <c r="K36" s="4">
        <v>0</v>
      </c>
      <c r="L36" s="4">
        <v>1</v>
      </c>
      <c r="M36" s="4">
        <v>0</v>
      </c>
      <c r="N36" s="4">
        <v>0</v>
      </c>
      <c r="O36" s="4">
        <v>0</v>
      </c>
      <c r="P36" s="4">
        <v>0</v>
      </c>
      <c r="Q36" s="4">
        <f t="shared" si="6"/>
        <v>0.26666666666666666</v>
      </c>
      <c r="R36" s="4">
        <f t="shared" si="7"/>
        <v>0.57348835113617513</v>
      </c>
      <c r="S36" s="4">
        <f t="shared" si="2"/>
        <v>0.1480740555462905</v>
      </c>
      <c r="T36" s="4">
        <f t="shared" si="8"/>
        <v>8.1190275534026218E-2</v>
      </c>
    </row>
  </sheetData>
  <mergeCells count="1">
    <mergeCell ref="A1:P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BFCB5-96E7-4410-B7F0-FEBB3CB4EB0E}">
  <dimension ref="B2:G10"/>
  <sheetViews>
    <sheetView tabSelected="1" workbookViewId="0">
      <selection activeCell="F13" sqref="F13"/>
    </sheetView>
  </sheetViews>
  <sheetFormatPr defaultRowHeight="14.25" x14ac:dyDescent="0.2"/>
  <cols>
    <col min="3" max="3" width="12" customWidth="1"/>
    <col min="4" max="4" width="10.875" customWidth="1"/>
    <col min="5" max="6" width="32.375" customWidth="1"/>
    <col min="7" max="7" width="32.875" customWidth="1"/>
  </cols>
  <sheetData>
    <row r="2" spans="2:7" x14ac:dyDescent="0.2">
      <c r="B2" s="10" t="s">
        <v>35</v>
      </c>
      <c r="C2" s="10"/>
      <c r="D2" s="10"/>
      <c r="E2" s="10"/>
      <c r="F2" s="10"/>
      <c r="G2" s="10"/>
    </row>
    <row r="3" spans="2:7" x14ac:dyDescent="0.2">
      <c r="B3" s="4"/>
      <c r="C3" s="4" t="s">
        <v>48</v>
      </c>
      <c r="D3" s="9" t="s">
        <v>49</v>
      </c>
      <c r="E3" s="11" t="s">
        <v>50</v>
      </c>
      <c r="F3" s="11" t="s">
        <v>51</v>
      </c>
      <c r="G3" s="11" t="s">
        <v>52</v>
      </c>
    </row>
    <row r="4" spans="2:7" x14ac:dyDescent="0.2">
      <c r="B4" s="4" t="s">
        <v>53</v>
      </c>
      <c r="C4" s="7">
        <v>70</v>
      </c>
      <c r="D4" s="7">
        <v>50</v>
      </c>
      <c r="E4" s="11">
        <v>58.59</v>
      </c>
      <c r="F4" s="11">
        <v>66.98</v>
      </c>
      <c r="G4" s="11">
        <v>68.14</v>
      </c>
    </row>
    <row r="5" spans="2:7" x14ac:dyDescent="0.2">
      <c r="B5" s="4" t="s">
        <v>54</v>
      </c>
      <c r="C5" s="7">
        <v>65</v>
      </c>
      <c r="D5" s="7">
        <v>42</v>
      </c>
      <c r="E5" s="11">
        <v>62.96</v>
      </c>
      <c r="F5" s="11">
        <v>72.41</v>
      </c>
      <c r="G5" s="11">
        <v>62.32</v>
      </c>
    </row>
    <row r="6" spans="2:7" x14ac:dyDescent="0.2">
      <c r="B6" s="4" t="s">
        <v>55</v>
      </c>
      <c r="C6" s="7">
        <v>70</v>
      </c>
      <c r="D6" s="7">
        <v>41.6</v>
      </c>
      <c r="E6" s="11">
        <v>65.05</v>
      </c>
      <c r="F6" s="11">
        <v>69.739999999999995</v>
      </c>
      <c r="G6" s="11">
        <v>57.29</v>
      </c>
    </row>
    <row r="7" spans="2:7" x14ac:dyDescent="0.2">
      <c r="B7" s="4" t="s">
        <v>9</v>
      </c>
      <c r="C7" s="4">
        <f>AVERAGE(C4:C6)</f>
        <v>68.333333333333329</v>
      </c>
      <c r="D7" s="4">
        <f t="shared" ref="D7:G7" si="0">AVERAGE(D4:D6)</f>
        <v>44.533333333333331</v>
      </c>
      <c r="E7" s="4">
        <f t="shared" si="0"/>
        <v>62.20000000000001</v>
      </c>
      <c r="F7" s="4">
        <f t="shared" si="0"/>
        <v>69.709999999999994</v>
      </c>
      <c r="G7" s="4">
        <f t="shared" si="0"/>
        <v>62.583333333333336</v>
      </c>
    </row>
    <row r="8" spans="2:7" x14ac:dyDescent="0.2">
      <c r="B8" s="4" t="s">
        <v>10</v>
      </c>
      <c r="C8" s="4"/>
      <c r="D8" s="4">
        <f t="shared" ref="D8:G8" si="1">_xlfn.STDEV.P(D4:D6)</f>
        <v>3.8689648342791751</v>
      </c>
      <c r="E8" s="4">
        <f t="shared" si="1"/>
        <v>2.6914803857109297</v>
      </c>
      <c r="F8" s="4">
        <f t="shared" si="1"/>
        <v>2.2168897130890355</v>
      </c>
      <c r="G8" s="4">
        <f t="shared" si="1"/>
        <v>4.433406014441819</v>
      </c>
    </row>
    <row r="9" spans="2:7" x14ac:dyDescent="0.2">
      <c r="B9" s="4" t="s">
        <v>11</v>
      </c>
      <c r="C9" s="4"/>
      <c r="D9" s="4">
        <f>D8/SQRT(3)</f>
        <v>2.2337478885562776</v>
      </c>
      <c r="E9" s="4">
        <f t="shared" ref="E9:G9" si="2">E8/SQRT(3)</f>
        <v>1.553926925208803</v>
      </c>
      <c r="F9" s="4">
        <f t="shared" si="2"/>
        <v>1.2799218726156669</v>
      </c>
      <c r="G9" s="4">
        <f t="shared" si="2"/>
        <v>2.5596281558648903</v>
      </c>
    </row>
    <row r="10" spans="2:7" x14ac:dyDescent="0.2">
      <c r="B10" s="4" t="s">
        <v>12</v>
      </c>
      <c r="D10">
        <f>_xlfn.T.TEST(C4:C6,D4:D6,2,2)</f>
        <v>1.7523122910705863E-3</v>
      </c>
      <c r="E10" s="4">
        <f>_xlfn.T.TEST(C4:C6,E4:E6,2,2)</f>
        <v>7.2413945495351545E-2</v>
      </c>
      <c r="F10" s="4">
        <f>_xlfn.T.TEST(C4:C6,F4:F6,2,2)</f>
        <v>0.57982457193171477</v>
      </c>
      <c r="G10" s="4">
        <f>_xlfn.T.TEST(C4:C6,G4:G6,2,2)</f>
        <v>0.18064535395881148</v>
      </c>
    </row>
  </sheetData>
  <mergeCells count="1">
    <mergeCell ref="B2:G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Figure 7E</vt:lpstr>
      <vt:lpstr>Figure 7F</vt:lpstr>
      <vt:lpstr>Figure 7G</vt:lpstr>
      <vt:lpstr>Figure 7H</vt:lpstr>
      <vt:lpstr>Figure 7I</vt:lpstr>
      <vt:lpstr>Figure 7J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yuanlei</cp:lastModifiedBy>
  <dcterms:created xsi:type="dcterms:W3CDTF">2015-06-05T18:17:20Z</dcterms:created>
  <dcterms:modified xsi:type="dcterms:W3CDTF">2022-07-01T02:26:48Z</dcterms:modified>
</cp:coreProperties>
</file>